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NAVODILA ZA KNJIŽENJE V RAČUNOVODSTVU\JAVNA NAROČILA\JAVNA NAROČILA\JN-2017\10N170532_OPREMA IG_II\DOKUMENTACIJA_word\"/>
    </mc:Choice>
  </mc:AlternateContent>
  <bookViews>
    <workbookView xWindow="0" yWindow="0" windowWidth="13380" windowHeight="8940" activeTab="1"/>
  </bookViews>
  <sheets>
    <sheet name="I LABORATORIJSKA OPREMA" sheetId="15" r:id="rId1"/>
    <sheet name="II. KOVINSKA OPREMA" sheetId="3" r:id="rId2"/>
    <sheet name="III.TEHNIČNA OPREMA" sheetId="1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9" i="3" l="1"/>
  <c r="B81" i="3"/>
  <c r="F53" i="3" l="1"/>
  <c r="F63" i="3"/>
  <c r="F62" i="3"/>
  <c r="F61" i="3"/>
  <c r="D128" i="3" l="1"/>
  <c r="D15" i="3" l="1"/>
  <c r="D13" i="3"/>
  <c r="D11" i="3"/>
</calcChain>
</file>

<file path=xl/sharedStrings.xml><?xml version="1.0" encoding="utf-8"?>
<sst xmlns="http://schemas.openxmlformats.org/spreadsheetml/2006/main" count="270" uniqueCount="163">
  <si>
    <t>OZNAKA</t>
  </si>
  <si>
    <t>ELEMENT</t>
  </si>
  <si>
    <t>EN.MERE</t>
  </si>
  <si>
    <t>KOL</t>
  </si>
  <si>
    <t>CENA</t>
  </si>
  <si>
    <t>SKUPAJ</t>
  </si>
  <si>
    <t>kpl</t>
  </si>
  <si>
    <t>P29</t>
  </si>
  <si>
    <t>P30</t>
  </si>
  <si>
    <t>P37</t>
  </si>
  <si>
    <t>N55</t>
  </si>
  <si>
    <t>N57</t>
  </si>
  <si>
    <t>N59</t>
  </si>
  <si>
    <t>kos</t>
  </si>
  <si>
    <t>P39</t>
  </si>
  <si>
    <t>A</t>
  </si>
  <si>
    <t>N56</t>
  </si>
  <si>
    <t>B</t>
  </si>
  <si>
    <t>C</t>
  </si>
  <si>
    <t>D</t>
  </si>
  <si>
    <t>III</t>
  </si>
  <si>
    <t>P38</t>
  </si>
  <si>
    <t xml:space="preserve">KOVINSKA OPREMA </t>
  </si>
  <si>
    <t>OK</t>
  </si>
  <si>
    <t>P23</t>
  </si>
  <si>
    <t>PK1</t>
  </si>
  <si>
    <t>PK2</t>
  </si>
  <si>
    <t>PK3</t>
  </si>
  <si>
    <t>E</t>
  </si>
  <si>
    <t>PKM</t>
  </si>
  <si>
    <t>REGAL NA KOLESIH</t>
  </si>
  <si>
    <t>F</t>
  </si>
  <si>
    <t>LABORATORIJSKA KORITA</t>
  </si>
  <si>
    <t>LABORATORIJSKO KORITO</t>
  </si>
  <si>
    <t>HLADILNIKI-ZAMRZOVALNIKI</t>
  </si>
  <si>
    <t>P35</t>
  </si>
  <si>
    <r>
      <t>SPLOŠNI OPIS:</t>
    </r>
    <r>
      <rPr>
        <sz val="12"/>
        <color rgb="FF000000"/>
        <rFont val="Geneva"/>
      </rPr>
      <t xml:space="preserve"> </t>
    </r>
  </si>
  <si>
    <r>
      <t>dim 60 x 120  H= 200, segment š=40</t>
    </r>
    <r>
      <rPr>
        <sz val="11"/>
        <color theme="1"/>
        <rFont val="Geneva"/>
      </rPr>
      <t xml:space="preserve">, </t>
    </r>
    <r>
      <rPr>
        <sz val="9"/>
        <color theme="1"/>
        <rFont val="Geneva"/>
      </rPr>
      <t>kovinska garderobna omara,belo prašno barvano “strukturne površine”. Sistemski ključ.</t>
    </r>
  </si>
  <si>
    <t>PKD</t>
  </si>
  <si>
    <t>PREM</t>
  </si>
  <si>
    <t>PREMIČNI REGALI-HERBARIJ</t>
  </si>
  <si>
    <r>
      <t xml:space="preserve">Prevozni regali za skladiščenje kartonskih škatel 32 x 16 x 45 cm, 5kg. Kapaciteta :1500 škatel. </t>
    </r>
    <r>
      <rPr>
        <b/>
        <sz val="9"/>
        <color rgb="FF000000"/>
        <rFont val="Geneva"/>
        <charset val="238"/>
      </rPr>
      <t>Glej shemo na listu štev.44</t>
    </r>
  </si>
  <si>
    <t>m1</t>
  </si>
  <si>
    <t>KOVINSKA OMARA S PREDALI</t>
  </si>
  <si>
    <t>II</t>
  </si>
  <si>
    <t>B1</t>
  </si>
  <si>
    <t>N57,N59</t>
  </si>
  <si>
    <t>P22</t>
  </si>
  <si>
    <t>ZAVETROVANJE KNJIŽNIH REGALOV: Izvedba iz tankostenskih HOP profilov, prašno barvani, dim 20x50x2 mm, vijačeni na reegale (207 m1)</t>
  </si>
  <si>
    <t>SPLOŠNO</t>
  </si>
  <si>
    <t>V cenah vseh elementov je potrebno upoštevati:</t>
  </si>
  <si>
    <t>-vse transporte do mesta montaže</t>
  </si>
  <si>
    <t>-odstranitev in odvoz embalaže</t>
  </si>
  <si>
    <t>-zaščita finalnega tlaka pri izvedbi montaže</t>
  </si>
  <si>
    <t>-barve, okovje in druge nedoročene dele opreme bo določil projektant</t>
  </si>
  <si>
    <t xml:space="preserve">-izvajalec mora pred pričetkom izvajanja posredovati projektantu zahtevane detajle v obliki vzorcev, delavniških načtov ali skic </t>
  </si>
  <si>
    <t>-mere je potrebno kontrolirati na objektu pred izdelavo opreme</t>
  </si>
  <si>
    <t>-vse omare in police morajo biti zavarovane proti prevrnitvi</t>
  </si>
  <si>
    <t>KOVINSKE OMARE</t>
  </si>
  <si>
    <t>KOVINSKA GARDEROBNA OMARA</t>
  </si>
  <si>
    <t>KOVINSKE POLICE</t>
  </si>
  <si>
    <t>II/A</t>
  </si>
  <si>
    <t>II/B</t>
  </si>
  <si>
    <t>B2</t>
  </si>
  <si>
    <t>B3</t>
  </si>
  <si>
    <t>II/C</t>
  </si>
  <si>
    <t>II/D</t>
  </si>
  <si>
    <t>KOVINSKI REGAL NA KOLESIH</t>
  </si>
  <si>
    <t>KOVINSKE POLICE V KORPUSU Z DRSNIMI VRATI</t>
  </si>
  <si>
    <t>KOVINSKE POLICE -DRSNA VRATA</t>
  </si>
  <si>
    <t>II/E</t>
  </si>
  <si>
    <t>PREMIČNI REGALI</t>
  </si>
  <si>
    <t>II/F</t>
  </si>
  <si>
    <t>KOa</t>
  </si>
  <si>
    <t>N54</t>
  </si>
  <si>
    <t xml:space="preserve">LABORATORIJSKO KORITO </t>
  </si>
  <si>
    <t>LABORATORIJSKA OPREMA</t>
  </si>
  <si>
    <t>SKLOP/</t>
  </si>
  <si>
    <t>P34,P28,N57</t>
  </si>
  <si>
    <t>P30,P29,N59</t>
  </si>
  <si>
    <t>a</t>
  </si>
  <si>
    <t>b</t>
  </si>
  <si>
    <t>c</t>
  </si>
  <si>
    <t>dim 70X70X185</t>
  </si>
  <si>
    <t>P23,P35</t>
  </si>
  <si>
    <t>PKa</t>
  </si>
  <si>
    <t>B4</t>
  </si>
  <si>
    <t>KOVINSKE POLICE S LESENO ČELNO PLOŠČO</t>
  </si>
  <si>
    <t xml:space="preserve"> SKUPAJ</t>
  </si>
  <si>
    <t xml:space="preserve">KOVINSKA OMARA S PREDALI </t>
  </si>
  <si>
    <t>PROST.</t>
  </si>
  <si>
    <t>B.INŠT.</t>
  </si>
  <si>
    <t>OZN.</t>
  </si>
  <si>
    <t xml:space="preserve">  SKLOP/</t>
  </si>
  <si>
    <t>PR</t>
  </si>
  <si>
    <t xml:space="preserve"> </t>
  </si>
  <si>
    <t xml:space="preserve">Izdelava, dobava in postavitev kovinske omare s predali za odlaganje in skladiščenje pisnega gradiva ( mape, načrti...) Omara je po višini sestavljena iz 4 enakih segmentov s  po 5 predali. višina predala 8 cm, segmenta cca 42 cm , celotna omara dimenzije: 130x95x170 cm. </t>
  </si>
  <si>
    <t>P27.2P39</t>
  </si>
  <si>
    <r>
      <rPr>
        <b/>
        <sz val="11"/>
        <color theme="1"/>
        <rFont val="Calibri"/>
        <family val="2"/>
        <charset val="238"/>
        <scheme val="minor"/>
      </rPr>
      <t xml:space="preserve">Dobava in montaža kovinske garderobne omare dim 120x60x200 , </t>
    </r>
    <r>
      <rPr>
        <sz val="11"/>
        <color theme="1"/>
        <rFont val="Calibri"/>
        <family val="2"/>
        <charset val="238"/>
        <scheme val="minor"/>
      </rPr>
      <t xml:space="preserve">segment š=40, kovinska garderobna omara,belo prašno barvano “strukturne površine”. Sistemski ključ. </t>
    </r>
    <r>
      <rPr>
        <b/>
        <sz val="11"/>
        <rFont val="Calibri"/>
        <family val="2"/>
        <charset val="238"/>
        <scheme val="minor"/>
      </rPr>
      <t>Glej shemo št.44/1</t>
    </r>
  </si>
  <si>
    <t xml:space="preserve">-izvajalec mora pred pričetkom naročila vskladiti s projektantom tip, velikost, barvo in lokacijo postavitve elementa </t>
  </si>
  <si>
    <t>KOVINSKA OPREMA SKUPAJ:</t>
  </si>
  <si>
    <r>
      <t xml:space="preserve">Izdelava, dobava in montaža kovinskih regalov MICRO RACK ali podobno. Regal višine 280 cm.9 polic po višini vključno z zaključno zgornjo polico+ podna polica.  </t>
    </r>
    <r>
      <rPr>
        <b/>
        <sz val="11"/>
        <rFont val="Calibri"/>
        <family val="2"/>
        <charset val="238"/>
        <scheme val="minor"/>
      </rPr>
      <t>Glej načrt opreme pritličje prostor P35</t>
    </r>
  </si>
  <si>
    <r>
      <t xml:space="preserve">Izdelava, dobava in montaža kovinskih regalov MICRO RACK ali podobno. Regal višine 280 cm.9 polic po višini vključno z zaključno zgornjo polico+ podna polica. Opomba: V ceni upoštevati potrebno prilagoditev polic AB stebru dim 40/40 cm. (18 polic) </t>
    </r>
    <r>
      <rPr>
        <b/>
        <sz val="11"/>
        <rFont val="Calibri"/>
        <family val="2"/>
        <charset val="238"/>
        <scheme val="minor"/>
      </rPr>
      <t>Glej načrt opreme nadstropje</t>
    </r>
  </si>
  <si>
    <t>TEHNOLOŠKA OPREMA</t>
  </si>
  <si>
    <t>KUHINJSKO KORITO</t>
  </si>
  <si>
    <t>FOYER, NAD.</t>
  </si>
  <si>
    <t>RAZNO</t>
  </si>
  <si>
    <t>BIOL.INŠT.</t>
  </si>
  <si>
    <t>BIOL.INŠT</t>
  </si>
  <si>
    <r>
      <rPr>
        <b/>
        <sz val="11"/>
        <color theme="1"/>
        <rFont val="Calibri"/>
        <family val="2"/>
        <charset val="238"/>
        <scheme val="minor"/>
      </rPr>
      <t xml:space="preserve">DIGESTORIJ  </t>
    </r>
    <r>
      <rPr>
        <sz val="11"/>
        <color theme="1"/>
        <rFont val="Calibri"/>
        <family val="2"/>
        <charset val="238"/>
        <scheme val="minor"/>
      </rPr>
      <t xml:space="preserve">                                                                                                                  </t>
    </r>
    <r>
      <rPr>
        <b/>
        <sz val="11"/>
        <color theme="1"/>
        <rFont val="Calibri"/>
        <family val="2"/>
        <charset val="238"/>
        <scheme val="minor"/>
      </rPr>
      <t xml:space="preserve">Dobava in montaža standardnega  kovinskega digestorija  zunanje dim.š 1500xg 980xv 2700 mm, kot tip LFHT  (LAB INTERIOR)                          </t>
    </r>
    <r>
      <rPr>
        <sz val="11"/>
        <color theme="1"/>
        <rFont val="Calibri"/>
        <family val="2"/>
        <charset val="238"/>
        <scheme val="minor"/>
      </rPr>
      <t xml:space="preserve">                                                     OHIŠJE: kovinska instalacijska vertikalna panela s snemljivo ploščo, kov. horizontalni paneli, pod delovno ploščo prostor za poddigestorijske omarice NOTRANJOST:  melamin, z dodatnimi paneli na hrbtni strani in nastavki za pritrditev stativov.  DIGESTORIJSKO OKNO: 3delno oknoz vertikalnim in horizontalnim pomikom.                                                                                  DELOVNA POVRŠINA: monolitna tehnična keramika s protirazlivno obrobo po celotnem obodu                                                                                                              KORITA: 1xkeramično izlivno korito, vgrajeno v delovno ploščo s spodnje strani SANITARNE INSTALACIJE: 1x armat za hladno vodo.                                                                   ELEKTRO INSTALACIJE: 4x električna vtičnica 230V,16A s pokrovom, 2x avtomatski odklopnik 1pol B 16A, varnostno stikalo za izklop v sili. RAZSVETLJAVA; razsvetljava delovnega prostoa LED s svetlobnimi telesi izven del. prostora.                                                                                                              PRIKLOP NA ODSESAVANJE: PPs DN 250.                                                                  NADZOR ODSESAVANJA: nadzorna enota z alarmom ob preodprtju digestorijskega okna in ob neustreznem vleku. </t>
    </r>
    <r>
      <rPr>
        <sz val="11"/>
        <rFont val="Calibri"/>
        <family val="2"/>
        <charset val="238"/>
        <scheme val="minor"/>
      </rPr>
      <t xml:space="preserve">V ceni upoštevati vse elemente potrebne za priklop digestorija vključno z dobavo in montažo na streho pripadajočega centrifugalnega ventilatorja.                                                          </t>
    </r>
    <r>
      <rPr>
        <b/>
        <sz val="11"/>
        <rFont val="Calibri"/>
        <family val="2"/>
        <charset val="238"/>
        <scheme val="minor"/>
      </rPr>
      <t>Ponudnik mora upoštevati:</t>
    </r>
    <r>
      <rPr>
        <sz val="11"/>
        <rFont val="Calibri"/>
        <family val="2"/>
        <charset val="238"/>
        <scheme val="minor"/>
      </rPr>
      <t xml:space="preserve"> priklop vseh medijev,električnih instalacij in podatkovnih instalacij ki so v sklopu digestorija na hišno inštalacijo.Upoštevati je potrebno koordinacijho in sodelovanje z generalnim izvajalcem strojnih, elektro in CNS instalacij pred dobavo in v fazi montaže.</t>
    </r>
  </si>
  <si>
    <t xml:space="preserve">Vsak element mora biti standardiziran in imeti ustrezno dokumentacijo. </t>
  </si>
  <si>
    <r>
      <t xml:space="preserve">Laboratorijski  hladilnik za podpultno postavitev, razpoložljiva višina </t>
    </r>
    <r>
      <rPr>
        <sz val="11"/>
        <color theme="1"/>
        <rFont val="Calibri"/>
        <family val="2"/>
        <charset val="238"/>
      </rPr>
      <t>≤ 85 cm,</t>
    </r>
    <r>
      <rPr>
        <sz val="11"/>
        <color theme="1"/>
        <rFont val="Calibri"/>
        <family val="2"/>
        <charset val="238"/>
        <scheme val="minor"/>
      </rPr>
      <t xml:space="preserve">  zunanje dimenzije  cca 60x61,5x82 cm, temperaturni razpon od +2 do + 12 </t>
    </r>
    <r>
      <rPr>
        <sz val="11"/>
        <color theme="1"/>
        <rFont val="Calibri"/>
        <family val="2"/>
        <charset val="238"/>
      </rPr>
      <t xml:space="preserve">° C, </t>
    </r>
    <r>
      <rPr>
        <sz val="11"/>
        <color theme="1"/>
        <rFont val="Calibri"/>
        <family val="2"/>
        <charset val="238"/>
        <scheme val="minor"/>
      </rPr>
      <t xml:space="preserve">minimalne kapacitete 141 L . </t>
    </r>
  </si>
  <si>
    <t xml:space="preserve">Dobava plinskega gorilnika s termoelektričnim varovanjem kot npr. BUNSEN CX-1133057, dim (premer x višina) 85x120 mm. Gorivo:propan plin. </t>
  </si>
  <si>
    <r>
      <rPr>
        <b/>
        <sz val="11"/>
        <color theme="1"/>
        <rFont val="Calibri"/>
        <family val="2"/>
        <charset val="238"/>
        <scheme val="minor"/>
      </rPr>
      <t>ODSESOVALNA NAPA :</t>
    </r>
    <r>
      <rPr>
        <sz val="11"/>
        <color theme="1"/>
        <rFont val="Calibri"/>
        <family val="2"/>
        <charset val="238"/>
        <scheme val="minor"/>
      </rPr>
      <t xml:space="preserve">  Dobava in montaža samostojen stenske odzračevalne nape ,montirana nad plinskim gorilnikom. Dim nape cca V,Š,G (60x900x500) mm, kot npr. MOLEN-QUATRO SLIM P 90. Višina montaže nad pultom cca 85 cm. </t>
    </r>
    <r>
      <rPr>
        <b/>
        <sz val="11"/>
        <color theme="1"/>
        <rFont val="Calibri"/>
        <family val="2"/>
        <charset val="238"/>
        <scheme val="minor"/>
      </rPr>
      <t xml:space="preserve">Glej shemo na listu št. 22 </t>
    </r>
  </si>
  <si>
    <t>I</t>
  </si>
  <si>
    <t>korito vel.cca 50x40x30 cm</t>
  </si>
  <si>
    <r>
      <rPr>
        <b/>
        <sz val="9"/>
        <color rgb="FF000000"/>
        <rFont val="Geneva"/>
        <charset val="238"/>
      </rPr>
      <t xml:space="preserve">VARNOSTNA OMARA ZA KEMIKALIJE:                                                                                       </t>
    </r>
    <r>
      <rPr>
        <sz val="9"/>
        <color rgb="FF000000"/>
        <rFont val="Geneva"/>
        <charset val="238"/>
      </rPr>
      <t xml:space="preserve">Dobava in montaža standardne dvodelne enokrilne  kovinske omare za kemikalije z zaklepanjem in priklopom na prezračevalni sistem. Dim omare 60x60x220 cm, barva po dogovoru s projektantom. Omara ima vgrajen cevni ventilator in povezavo s cevjo fi 100 na prezračevalni sistem.  Dimenzije  celotne omare 60x60x 220 cm., razdeljena je na spodnji del z višino do  lab. pulta (90 cm) in zgornji cca 130 cm cm, ima  6 enakih polic. V ceni upoštevati ves potreben  material za montažo in priklop omare na prezračevanje. Varnostna omara za kemikalije, mora ustrezati pogojem po veljavnim stardardom za   shranjevanje nevarnih in strupenih vsebin. </t>
    </r>
    <r>
      <rPr>
        <b/>
        <sz val="9"/>
        <color rgb="FF000000"/>
        <rFont val="Geneva"/>
        <charset val="238"/>
      </rPr>
      <t xml:space="preserve">Glej shemo na listu št. 22                              </t>
    </r>
    <r>
      <rPr>
        <sz val="9"/>
        <color rgb="FF000000"/>
        <rFont val="Geneva"/>
        <charset val="238"/>
      </rPr>
      <t xml:space="preserve">                                                                                          </t>
    </r>
    <r>
      <rPr>
        <b/>
        <sz val="9"/>
        <color rgb="FFFF0000"/>
        <rFont val="Geneva"/>
        <charset val="238"/>
      </rPr>
      <t xml:space="preserve"> </t>
    </r>
  </si>
  <si>
    <t>PK3-1</t>
  </si>
  <si>
    <t>segment</t>
  </si>
  <si>
    <t>a,b,c</t>
  </si>
  <si>
    <t>dim 70X70X186</t>
  </si>
  <si>
    <t xml:space="preserve">Dobava in montaža izvlečnega varnostnega tuša za ispiranje oči. Tuš mora imeti veliki vodni pretok z nežnim curkom, montira se na laboratorijski pult FUNDERMAX deb 40 mm in poveže na vodovodni priključek za hladno vodo. </t>
  </si>
  <si>
    <t xml:space="preserve">ČELNE PLOŠČE REGALOV : lesene obloge dim 60 x 290 x 2 cm Furnirana iverica, beljena podobno kot stropne lamele. Obloge so vijačene na regal . (16 kos) .Upošteva se samo obloge vidne iz pisarn.     </t>
  </si>
  <si>
    <t>PISARNIŠKI- SESTAVLJIVI REGALI Z VRATI</t>
  </si>
  <si>
    <r>
      <t>SPLOŠNI OPIS:</t>
    </r>
    <r>
      <rPr>
        <sz val="9"/>
        <color theme="1"/>
        <rFont val="Geneva"/>
      </rPr>
      <t xml:space="preserve">  </t>
    </r>
    <r>
      <rPr>
        <sz val="9"/>
        <color rgb="FF000000"/>
        <rFont val="Geneva"/>
      </rPr>
      <t xml:space="preserve">Dim: 70 x 70 x 200 cm, ogrodje regala  iz RF profilov 40 x 40 mm, varjeno, brušeni vari, prašno »strukturno« barvano v črni barvi.                                Police: 70 x 70 x 2 cm perforirane- pocinkane , izvedba v smislu segmentnih polic kovinskih regalov. Perforacijo iz obstoječega nabora določi projektant opreme.Kolesa: SARMETAL ali podobno, d= 100 mm, kotalna površina je iz termoplastične gume, 2x z zavorami, 2x brez, nosilnost 80 kg po kolesu. TEŽIŠČE TOVORA NA REGALU NE SME BI NAD 8O CM !                                     </t>
    </r>
    <r>
      <rPr>
        <b/>
        <sz val="9"/>
        <color rgb="FF000000"/>
        <rFont val="Geneva"/>
        <charset val="238"/>
      </rPr>
      <t>Glej shemo na listu št.47</t>
    </r>
  </si>
  <si>
    <t>TEHNOLOŠKE NAPRAVE</t>
  </si>
  <si>
    <t xml:space="preserve">D </t>
  </si>
  <si>
    <t>TEHNIČNA OPREMA</t>
  </si>
  <si>
    <t>police</t>
  </si>
  <si>
    <r>
      <rPr>
        <b/>
        <sz val="11"/>
        <color theme="1"/>
        <rFont val="Calibri"/>
        <family val="2"/>
        <charset val="238"/>
        <scheme val="minor"/>
      </rPr>
      <t xml:space="preserve">HLADILNA KOMORA  </t>
    </r>
    <r>
      <rPr>
        <sz val="11"/>
        <color theme="1"/>
        <rFont val="Calibri"/>
        <family val="2"/>
        <charset val="238"/>
        <scheme val="minor"/>
      </rPr>
      <t xml:space="preserve">                                                                                            Dobava, montaža in priklop hladilne komore s hlajenjem od od 0°C do +4°C. Dimenzije prostora za postavitev komore so 367x386x270 cm, vratna odprtina 90/210 cm. </t>
    </r>
    <r>
      <rPr>
        <sz val="11"/>
        <color theme="1"/>
        <rFont val="Calibri"/>
        <family val="2"/>
        <charset val="238"/>
      </rPr>
      <t xml:space="preserve"> Predmet dobave im montaže je hladilna komora, hladilni sistem za komoro, el. krmiljenje, hladilniška vrata, drobni montažni material,cevne instalacije ter priklop in zagon komore. </t>
    </r>
  </si>
  <si>
    <t>Dobava in montaža odcejalne police za steklovino. Izdelano iz r.f. mreže montirane na stensko oblogo iz ULTRAPASA. Dolžina police  80 cm, širina 20 cm.</t>
  </si>
  <si>
    <t>Dobava in montaža ENOJNEGA nerjavečega korita z odcejalnikom skupne dim. DxŠxV= cca 90x40x30cm ter dobavo in montažo visoke laboratorijske pipe za toplo in hladno vodo. Korito se vradi pod laboratorijski pult narejen iz FUNDERMAX plošče. V ceni upoštevati dobavo in montažo -podpultno vgradnjo korita, dobavo in montažo pipe, sifona in ves potreben pomožni instalacijski material  potreben za montažo in priklop.</t>
  </si>
  <si>
    <t>ENOJNO nerjaveče kuhinjsko korito dim. korita DxŠxV =  cca 50x40x30 cm  s kuhinjsko mešalno pipo za toplo in hladno vodo in pripadajočim sifonom. V ceni upoštevati dobavo in montažo -vgradnjo korita v kuhinjski pult, dobavo in montažo pipe  ter ves potreben pomožni material  za montažo in priklop.</t>
  </si>
  <si>
    <t>P20,P25,P55,P21</t>
  </si>
  <si>
    <t>DVOPREKATNI USEDALNIK:</t>
  </si>
  <si>
    <r>
      <t>Dobava in montaža</t>
    </r>
    <r>
      <rPr>
        <b/>
        <sz val="11"/>
        <rFont val="Calibri"/>
        <family val="2"/>
        <charset val="238"/>
        <scheme val="minor"/>
      </rPr>
      <t xml:space="preserve"> </t>
    </r>
    <r>
      <rPr>
        <sz val="11"/>
        <rFont val="Calibri"/>
        <family val="2"/>
        <charset val="238"/>
        <scheme val="minor"/>
      </rPr>
      <t>DVOJNEGA nerjavečega korita z visoko laboratorijsko pipo za toplo in hladno vodo.Skupna dim. korita DxŠxV= cca.120x 40x gl.30 cm. Korito se vgradi pod laboratorijski pult narejen iz FUNDERMAX plošče. Pod korito je vgrajen dvoprekatni usedalnik  velikosti korita in višine cca 15 -20 cm.V ceni upoštevati dobavo in montažo -podpultno vgradnjo korita, dobavo in montažo pipe , sifona in ves potreben pomožni material za montažo in priklop.</t>
    </r>
  </si>
  <si>
    <t>Izdelava, dobava in montaža dvoprekatnega usedalnika iz nerjaveče pločevine, dimenzije prilagojene velikosti korita ,višine cca.15-20 cm. Usedalnik mora imeti pokrov in omgočeno enostavno praznenje usedline. V ceni upoštevati izdelavo, dobavo in montažo usedalnika na odtok korita.</t>
  </si>
  <si>
    <t>Dobava in montaža kovinskih regalov s policami globine 40-50 cm v prostoru hladilnice dim. 360x380x višine 270 cm.Police so montirane ob stenah hladilnice in 2 niza v sredini. Razmik med policami cca 50 cm z možnostju nastavitve po višini regala</t>
  </si>
  <si>
    <t xml:space="preserve"> REGALI gl. 50x 90,v 280, (20 segmentov) x 9 polic                    police</t>
  </si>
  <si>
    <t xml:space="preserve"> REGALI gl. 50,x 90 v 280, (25 segmentov)x 9 polic                    police</t>
  </si>
  <si>
    <t xml:space="preserve"> REGALI gl. 50,x 90, v 280, (10 segmentov) x 9 polic                  police</t>
  </si>
  <si>
    <t>REGALI gl. 60 cm x 100cm, v 280 (16 segmentov) 9 polic          police</t>
  </si>
  <si>
    <t xml:space="preserve">Izdelava, dobava in montaža kovinskih knjižnih regalov z leseno oblogo, kot v splošnem opisu. Regal višine 300 cm 9 polic v višino skupaj z zaključno polico+ podna polica  Opomba. V ceni upoštevati potrebno prilagoditev širine segmenta s policami ob  AB stebru dim 40/40 cm-skupaj  4 segmenta po 9 polic Dimenzije segmenta: 85*(2x 30)x310,  304 kom x 9 polic.                                      </t>
  </si>
  <si>
    <r>
      <t xml:space="preserve">Izdelava, dobava in montaža kovinskih regalov s policami  svetle globine 30 cm za odlaganje arhivske dokumentacije-registri ,širina police 85 cm, višina segmenta 300 cm. Segment regala je narejen na način da se na konstrukcijo montirajo dvokrilna vrata, spodaj višine 200 cm ,zgoraj 100 cm. Vrata so v barvi osnovnega regala. Vsak segment ima  9 polic v višino skupaj z zaključno polico+ podna polica. Regali so postavljeni v 4 niza po 9 segmentov v vrsti, skupaj 36 segmentov ali 30,6 m1 polic tlorisno x 9 v višino je 275,40 m1.                </t>
    </r>
    <r>
      <rPr>
        <sz val="9"/>
        <color rgb="FF000000"/>
        <rFont val="Geneva"/>
      </rPr>
      <t xml:space="preserve">                                                                                                                                                                                         </t>
    </r>
  </si>
  <si>
    <r>
      <t xml:space="preserve">Izdelava, dobava in montaža kovinskih regalov PICO RACK ali podobno dim segmenta 95x60x272( 6 segmentov) x 9 polic vključno z zaključno stropno polico+ podna polica.  </t>
    </r>
    <r>
      <rPr>
        <b/>
        <sz val="11"/>
        <color theme="1"/>
        <rFont val="Calibri"/>
        <family val="2"/>
        <charset val="238"/>
        <scheme val="minor"/>
      </rPr>
      <t xml:space="preserve">Glej shemo na listu št.46               </t>
    </r>
    <r>
      <rPr>
        <sz val="11"/>
        <color theme="1"/>
        <rFont val="Calibri"/>
        <family val="2"/>
        <charset val="238"/>
        <scheme val="minor"/>
      </rPr>
      <t>police</t>
    </r>
  </si>
  <si>
    <r>
      <t xml:space="preserve">Izdelava, dobava in montaža kovinskih regalov PICO RACK ali podobno dim segmenta 100x50x230 cm(  56 segmentov) x 5 polic vključno z zaključno stropno polico.  </t>
    </r>
    <r>
      <rPr>
        <b/>
        <sz val="11"/>
        <rFont val="Calibri"/>
        <family val="2"/>
        <charset val="238"/>
        <scheme val="minor"/>
      </rPr>
      <t xml:space="preserve">Glej shemo na listu št.46                   </t>
    </r>
    <r>
      <rPr>
        <sz val="11"/>
        <rFont val="Calibri"/>
        <family val="2"/>
        <charset val="238"/>
        <scheme val="minor"/>
      </rPr>
      <t xml:space="preserve">     police</t>
    </r>
  </si>
  <si>
    <t>GEOG.INŠT.</t>
  </si>
  <si>
    <t>LABORATOJISKA OPREMA SKUPAJ:</t>
  </si>
  <si>
    <t>-zaščita finalnega tlaka prostorov ob dobavi in montaži elementov</t>
  </si>
  <si>
    <r>
      <t xml:space="preserve">SPLOŠNI OPIS: kovinske police, nosilnost 100 kg/tm police širine 30 cm montirane v 2 nizih. (2x30 cm)                                                                                       ČELNE PLOŠČE REGALOV : lesene obloge dim 60 x 296 x 2 cm Furnirana iverica, beljena podobno kot stropne lamele. Obloge so vijačene na regal .                                                             ZAVETROVANJE KNJIŽNIH REGALOV Izvedba : tankostenski HOP profili, prašno barvani, 20 x 50 x 2 mm vijačeni na regale </t>
    </r>
    <r>
      <rPr>
        <b/>
        <sz val="9"/>
        <color rgb="FF000000"/>
        <rFont val="Geneva"/>
        <charset val="238"/>
      </rPr>
      <t>Glej shemo na listu št.46, brez upoštevanja lestev in vodil za lestve.</t>
    </r>
  </si>
  <si>
    <t>SPLOŠNI OPIS: kovinske police, nosilnost 200 kg/tm police globine 50 cm</t>
  </si>
  <si>
    <t>KOVINSKE POLICE MODRI REGALI -MICRO RACK, globine 50 cm</t>
  </si>
  <si>
    <t>KOVINSKE POLICE MODRI REGALI -MICRO RACK, globine 60 cm</t>
  </si>
  <si>
    <t>SPLOŠNI OPIS: kovinske police, nosilnost 200 kg/tm police globine 60 cm</t>
  </si>
  <si>
    <t>KOVINSKE POLICE sive PICO RACK, gl. 50 cm , gl.60 cm</t>
  </si>
  <si>
    <t>SPLOŠNI OPIS:                                                                                                 kovinske police, nosilnost 150 kg/tm police globine 50 cm. Kovinski regali so sestavljeni iz posameznih segmentov (vertikal) ki opredeljujejo dolžino in širino polic. Po višini se razlikujejo glede na namembnosti  in potrebno število polic. Segmenti so sestavljeni v niez različnih dolžin, Vsak segment ima zgornjo zaključno polico in v primeru potrebe varovanje pred prevrnitvijo..</t>
  </si>
  <si>
    <t>dim 390X 40X300</t>
  </si>
  <si>
    <r>
      <t>SPLOŠNI OPIS:</t>
    </r>
    <r>
      <rPr>
        <sz val="9"/>
        <color theme="1"/>
        <rFont val="Geneva"/>
      </rPr>
      <t xml:space="preserve"> osnova so kovinske police PK1 PICO RACK </t>
    </r>
    <r>
      <rPr>
        <sz val="9"/>
        <color rgb="FF000000"/>
        <rFont val="Geneva"/>
      </rPr>
      <t xml:space="preserve">Dim: 40 x 390 x 300 cm. Kvalitetno dvojno vodilo za vrata. Vratno krilo dim 100 x 300. Izvedba vrat iz lažje panelne plošče ali IVEROKAL-plošč. Enotna ključavnica. Skladiščna izvedba Enostavni vtopni ročaj.Zavarovanje proti prevrnitvi </t>
    </r>
    <r>
      <rPr>
        <b/>
        <sz val="9"/>
        <color rgb="FF000000"/>
        <rFont val="Geneva"/>
        <charset val="238"/>
      </rPr>
      <t xml:space="preserve">Glej shemo na listu štev 45 </t>
    </r>
  </si>
  <si>
    <t>Dim 350x46x 300 v segmentih 2x100+2x67 cm</t>
  </si>
  <si>
    <t xml:space="preserve">Vsak dobavljen in montiran izdelek mora biti standardiziran s pripadajočo in z zakonom določeno dokumentacijo. </t>
  </si>
  <si>
    <r>
      <t>Laboratorijski zamrzovalnik, pokončen za trajno zamrzovanje tkiv T od -50 do -86</t>
    </r>
    <r>
      <rPr>
        <sz val="11"/>
        <color theme="1"/>
        <rFont val="Calibri"/>
        <family val="2"/>
        <charset val="238"/>
      </rPr>
      <t>°c</t>
    </r>
    <r>
      <rPr>
        <sz val="11"/>
        <color theme="1"/>
        <rFont val="Calibri"/>
        <family val="2"/>
        <charset val="238"/>
        <scheme val="minor"/>
      </rPr>
      <t xml:space="preserve"> , kapacitete 368 l , kot npr.FO-702 TERMO SCIENTIFIC,prostostoječa postavitev pri dimenzijah ni omejitev </t>
    </r>
  </si>
  <si>
    <r>
      <t>Kominirani laboratorijski hladilnik z zamrzovalnikom  s hlajenjem do -30</t>
    </r>
    <r>
      <rPr>
        <sz val="11"/>
        <color theme="1"/>
        <rFont val="Calibri"/>
        <family val="2"/>
        <charset val="238"/>
      </rPr>
      <t>°C,</t>
    </r>
    <r>
      <rPr>
        <sz val="11"/>
        <color theme="1"/>
        <rFont val="Calibri"/>
        <family val="2"/>
        <charset val="238"/>
        <scheme val="minor"/>
      </rPr>
      <t xml:space="preserve"> približno enake kapacitete zamrzovalnega in hladilnega dela kot npr. 254/240L. Hladilni del spodaj, zamrzovalni zgoraj. Zunanje dimenzije š.g. do 65 cm , višina do 200 cm.</t>
    </r>
  </si>
  <si>
    <r>
      <t>Laboratorijska zamrzovalna omara s hlajenjem  do -30.</t>
    </r>
    <r>
      <rPr>
        <sz val="11"/>
        <color theme="1"/>
        <rFont val="Calibri"/>
        <family val="2"/>
        <charset val="238"/>
      </rPr>
      <t>° C</t>
    </r>
    <r>
      <rPr>
        <sz val="11"/>
        <color theme="1"/>
        <rFont val="Calibri"/>
        <family val="2"/>
        <charset val="238"/>
        <scheme val="minor"/>
      </rPr>
      <t xml:space="preserve">  velike kapacitete min. 300 L. Zunanje dimenzije š.g  do 65 cm višina do 200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</si>
</sst>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SIT&quot;_-;\-* #,##0.00\ &quot;SIT&quot;_-;_-* &quot;-&quot;??\ &quot;SIT&quot;_-;_-@_-"/>
  </numFmts>
  <fonts count="26">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6"/>
      <color theme="1"/>
      <name val="Calibri"/>
      <family val="2"/>
      <charset val="238"/>
      <scheme val="minor"/>
    </font>
    <font>
      <b/>
      <sz val="11"/>
      <name val="Calibri"/>
      <family val="2"/>
      <charset val="238"/>
      <scheme val="minor"/>
    </font>
    <font>
      <sz val="11"/>
      <name val="Calibri"/>
      <family val="2"/>
      <charset val="238"/>
      <scheme val="minor"/>
    </font>
    <font>
      <sz val="11"/>
      <color rgb="FF00B0F0"/>
      <name val="Calibri"/>
      <family val="2"/>
      <charset val="238"/>
      <scheme val="minor"/>
    </font>
    <font>
      <sz val="10"/>
      <name val="Arial"/>
      <family val="2"/>
      <charset val="238"/>
    </font>
    <font>
      <b/>
      <sz val="10"/>
      <name val="Arial"/>
      <family val="2"/>
      <charset val="238"/>
    </font>
    <font>
      <sz val="11"/>
      <color theme="1"/>
      <name val="Geneva"/>
    </font>
    <font>
      <sz val="9"/>
      <color theme="1"/>
      <name val="Geneva"/>
    </font>
    <font>
      <sz val="9"/>
      <color rgb="FF000000"/>
      <name val="Geneva"/>
    </font>
    <font>
      <sz val="12"/>
      <color rgb="FF000000"/>
      <name val="Geneva"/>
    </font>
    <font>
      <b/>
      <sz val="9"/>
      <color rgb="FF000000"/>
      <name val="Geneva"/>
      <charset val="238"/>
    </font>
    <font>
      <sz val="9"/>
      <color rgb="FF000000"/>
      <name val="Geneva"/>
      <charset val="238"/>
    </font>
    <font>
      <b/>
      <sz val="9"/>
      <color rgb="FFFF0000"/>
      <name val="Geneva"/>
      <charset val="238"/>
    </font>
    <font>
      <sz val="11"/>
      <color theme="1"/>
      <name val="Calibri"/>
      <family val="2"/>
      <charset val="238"/>
    </font>
    <font>
      <b/>
      <sz val="14"/>
      <color theme="1"/>
      <name val="Calibri"/>
      <family val="2"/>
      <charset val="238"/>
      <scheme val="minor"/>
    </font>
    <font>
      <b/>
      <sz val="12"/>
      <color theme="1"/>
      <name val="Calibri"/>
      <family val="2"/>
      <charset val="238"/>
      <scheme val="minor"/>
    </font>
    <font>
      <b/>
      <sz val="12"/>
      <name val="Calibri"/>
      <family val="2"/>
      <charset val="238"/>
      <scheme val="minor"/>
    </font>
    <font>
      <sz val="12"/>
      <name val="Calibri"/>
      <family val="2"/>
      <charset val="238"/>
      <scheme val="minor"/>
    </font>
    <font>
      <sz val="12"/>
      <color theme="1"/>
      <name val="Calibri"/>
      <family val="2"/>
      <charset val="238"/>
      <scheme val="minor"/>
    </font>
    <font>
      <sz val="12"/>
      <color rgb="FF00B0F0"/>
      <name val="Calibri"/>
      <family val="2"/>
      <charset val="238"/>
      <scheme val="minor"/>
    </font>
    <font>
      <b/>
      <sz val="12"/>
      <color theme="1"/>
      <name val="Calibri"/>
      <family val="2"/>
      <charset val="238"/>
    </font>
    <font>
      <b/>
      <sz val="12"/>
      <color rgb="FF000000"/>
      <name val="Geneva"/>
    </font>
    <font>
      <sz val="10"/>
      <name val="Arial CE"/>
      <charset val="238"/>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4">
    <border>
      <left/>
      <right/>
      <top/>
      <bottom/>
      <diagonal/>
    </border>
    <border>
      <left/>
      <right/>
      <top/>
      <bottom style="thin">
        <color auto="1"/>
      </bottom>
      <diagonal/>
    </border>
    <border>
      <left/>
      <right/>
      <top style="thin">
        <color indexed="64"/>
      </top>
      <bottom style="double">
        <color indexed="64"/>
      </bottom>
      <diagonal/>
    </border>
    <border>
      <left/>
      <right/>
      <top style="thin">
        <color indexed="64"/>
      </top>
      <bottom style="medium">
        <color indexed="64"/>
      </bottom>
      <diagonal/>
    </border>
  </borders>
  <cellStyleXfs count="4">
    <xf numFmtId="0" fontId="0" fillId="0" borderId="0"/>
    <xf numFmtId="0" fontId="7" fillId="0" borderId="0"/>
    <xf numFmtId="164" fontId="25" fillId="0" borderId="0" applyFont="0" applyFill="0" applyBorder="0" applyAlignment="0" applyProtection="0"/>
    <xf numFmtId="0" fontId="7" fillId="0" borderId="0"/>
  </cellStyleXfs>
  <cellXfs count="179">
    <xf numFmtId="0" fontId="0" fillId="0" borderId="0" xfId="0"/>
    <xf numFmtId="4" fontId="0" fillId="0" borderId="0" xfId="0" applyNumberFormat="1"/>
    <xf numFmtId="0" fontId="2" fillId="2" borderId="0" xfId="0" applyFont="1" applyFill="1" applyAlignment="1">
      <alignment horizontal="center"/>
    </xf>
    <xf numFmtId="0" fontId="2" fillId="2" borderId="0" xfId="0" applyFont="1" applyFill="1"/>
    <xf numFmtId="0" fontId="2" fillId="2" borderId="0" xfId="0" applyFont="1" applyFill="1" applyAlignment="1">
      <alignment horizontal="center" vertical="center"/>
    </xf>
    <xf numFmtId="4" fontId="2" fillId="2" borderId="0" xfId="0" applyNumberFormat="1" applyFont="1" applyFill="1" applyAlignment="1">
      <alignment horizontal="center" vertical="center"/>
    </xf>
    <xf numFmtId="0" fontId="2" fillId="0" borderId="0" xfId="0" applyFont="1" applyFill="1"/>
    <xf numFmtId="0" fontId="2" fillId="0" borderId="1" xfId="0" applyFont="1" applyBorder="1" applyAlignment="1">
      <alignment horizontal="center"/>
    </xf>
    <xf numFmtId="0" fontId="2" fillId="0" borderId="1" xfId="0" applyFont="1" applyBorder="1"/>
    <xf numFmtId="0" fontId="0" fillId="0" borderId="0" xfId="0" applyAlignment="1">
      <alignment horizontal="center"/>
    </xf>
    <xf numFmtId="0" fontId="0" fillId="0" borderId="0" xfId="0" applyAlignment="1">
      <alignment wrapText="1"/>
    </xf>
    <xf numFmtId="0" fontId="5" fillId="0" borderId="0" xfId="0" applyFont="1"/>
    <xf numFmtId="0" fontId="6" fillId="0" borderId="0" xfId="0" applyFont="1"/>
    <xf numFmtId="0" fontId="5" fillId="0" borderId="0" xfId="0" applyFont="1" applyFill="1" applyBorder="1"/>
    <xf numFmtId="0" fontId="5" fillId="0" borderId="0" xfId="0" applyFont="1" applyFill="1" applyBorder="1" applyAlignment="1">
      <alignment horizontal="center"/>
    </xf>
    <xf numFmtId="0" fontId="5" fillId="0" borderId="0" xfId="0" applyFont="1" applyBorder="1"/>
    <xf numFmtId="0" fontId="5" fillId="0" borderId="0" xfId="0" applyFont="1" applyBorder="1" applyAlignment="1">
      <alignment horizontal="center"/>
    </xf>
    <xf numFmtId="0" fontId="0" fillId="0" borderId="0" xfId="0" applyBorder="1" applyAlignment="1">
      <alignment horizontal="center"/>
    </xf>
    <xf numFmtId="0" fontId="0" fillId="0" borderId="0" xfId="0" applyFill="1" applyBorder="1"/>
    <xf numFmtId="0" fontId="0" fillId="0" borderId="0" xfId="0" applyFill="1" applyBorder="1" applyAlignment="1">
      <alignment horizontal="center"/>
    </xf>
    <xf numFmtId="0" fontId="5" fillId="0" borderId="0" xfId="0" applyFont="1" applyBorder="1" applyAlignment="1">
      <alignment horizontal="left"/>
    </xf>
    <xf numFmtId="0" fontId="4" fillId="0" borderId="0" xfId="0" applyFont="1" applyFill="1" applyAlignment="1">
      <alignment horizontal="center"/>
    </xf>
    <xf numFmtId="0" fontId="4" fillId="0" borderId="0" xfId="0" applyFont="1" applyFill="1"/>
    <xf numFmtId="0" fontId="6" fillId="0" borderId="0" xfId="0" applyFont="1" applyFill="1" applyAlignment="1">
      <alignment horizontal="center"/>
    </xf>
    <xf numFmtId="0" fontId="6" fillId="0" borderId="0" xfId="0" applyFont="1" applyFill="1"/>
    <xf numFmtId="4" fontId="6" fillId="0" borderId="0" xfId="0" applyNumberFormat="1" applyFont="1" applyFill="1"/>
    <xf numFmtId="0" fontId="5" fillId="0" borderId="0" xfId="0" applyFont="1" applyFill="1"/>
    <xf numFmtId="0" fontId="6" fillId="0" borderId="0" xfId="0" applyFont="1" applyFill="1" applyBorder="1"/>
    <xf numFmtId="0" fontId="0" fillId="0" borderId="0" xfId="0" applyBorder="1"/>
    <xf numFmtId="0" fontId="2" fillId="0" borderId="0" xfId="0" applyFont="1" applyAlignment="1">
      <alignment horizontal="center"/>
    </xf>
    <xf numFmtId="0" fontId="2" fillId="0" borderId="0" xfId="0" applyFont="1"/>
    <xf numFmtId="0" fontId="0" fillId="0" borderId="0" xfId="0" applyBorder="1" applyAlignment="1">
      <alignment horizontal="left"/>
    </xf>
    <xf numFmtId="0" fontId="6" fillId="0" borderId="0" xfId="0" applyFont="1" applyAlignment="1"/>
    <xf numFmtId="0" fontId="0" fillId="0" borderId="0" xfId="0" applyAlignment="1">
      <alignment vertical="top"/>
    </xf>
    <xf numFmtId="0" fontId="5" fillId="0" borderId="0" xfId="0" applyFont="1" applyAlignment="1">
      <alignment horizontal="center" vertical="top"/>
    </xf>
    <xf numFmtId="0" fontId="0" fillId="0" borderId="0" xfId="0" applyFont="1" applyBorder="1" applyAlignment="1">
      <alignment horizontal="left"/>
    </xf>
    <xf numFmtId="0" fontId="5" fillId="0" borderId="0" xfId="0" applyFont="1" applyAlignment="1"/>
    <xf numFmtId="0" fontId="5" fillId="0" borderId="0" xfId="0" applyFont="1" applyFill="1" applyBorder="1" applyAlignment="1">
      <alignment horizontal="center" vertical="top"/>
    </xf>
    <xf numFmtId="0" fontId="0" fillId="0" borderId="0" xfId="0" applyBorder="1" applyAlignment="1">
      <alignment vertical="top"/>
    </xf>
    <xf numFmtId="0" fontId="2" fillId="0" borderId="0" xfId="0" applyFont="1" applyBorder="1"/>
    <xf numFmtId="0" fontId="3" fillId="3" borderId="0" xfId="0" applyFont="1" applyFill="1"/>
    <xf numFmtId="0" fontId="2" fillId="3" borderId="0" xfId="0" applyFont="1" applyFill="1"/>
    <xf numFmtId="0" fontId="8" fillId="0" borderId="1" xfId="0" applyFont="1" applyFill="1" applyBorder="1" applyAlignment="1">
      <alignment vertical="top"/>
    </xf>
    <xf numFmtId="0" fontId="3" fillId="0" borderId="0" xfId="0" applyFont="1"/>
    <xf numFmtId="0" fontId="5" fillId="0" borderId="0" xfId="0" applyFont="1" applyFill="1" applyAlignment="1">
      <alignment horizontal="center"/>
    </xf>
    <xf numFmtId="0" fontId="5" fillId="0" borderId="0" xfId="0" applyFont="1" applyFill="1" applyAlignment="1">
      <alignment vertical="top" wrapText="1"/>
    </xf>
    <xf numFmtId="4" fontId="6" fillId="0" borderId="0" xfId="0" applyNumberFormat="1" applyFont="1" applyFill="1" applyBorder="1" applyAlignment="1">
      <alignment vertical="top"/>
    </xf>
    <xf numFmtId="4" fontId="5" fillId="0" borderId="0" xfId="0" applyNumberFormat="1" applyFont="1" applyFill="1"/>
    <xf numFmtId="0" fontId="2" fillId="0" borderId="0" xfId="0" applyFont="1" applyBorder="1" applyAlignment="1">
      <alignment horizontal="center"/>
    </xf>
    <xf numFmtId="0" fontId="0" fillId="0" borderId="0" xfId="0" applyAlignment="1">
      <alignment vertical="top" wrapText="1"/>
    </xf>
    <xf numFmtId="0" fontId="10" fillId="0" borderId="0" xfId="0" applyFont="1" applyAlignment="1">
      <alignment horizontal="justify"/>
    </xf>
    <xf numFmtId="0" fontId="11" fillId="0" borderId="0" xfId="0" applyFont="1" applyAlignment="1">
      <alignment horizontal="justify"/>
    </xf>
    <xf numFmtId="0" fontId="7" fillId="0" borderId="0" xfId="0" applyFont="1" applyBorder="1" applyAlignment="1">
      <alignment wrapText="1"/>
    </xf>
    <xf numFmtId="0" fontId="11" fillId="0" borderId="0" xfId="0" applyFont="1" applyAlignment="1">
      <alignment horizontal="left" wrapText="1"/>
    </xf>
    <xf numFmtId="0" fontId="14" fillId="0" borderId="0" xfId="0" applyFont="1" applyAlignment="1">
      <alignment horizontal="left" wrapText="1"/>
    </xf>
    <xf numFmtId="4" fontId="0" fillId="0" borderId="0" xfId="0" applyNumberFormat="1" applyFill="1" applyBorder="1" applyAlignment="1">
      <alignment horizontal="center"/>
    </xf>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left"/>
    </xf>
    <xf numFmtId="0" fontId="2" fillId="0" borderId="0" xfId="0" applyFont="1" applyBorder="1" applyAlignment="1">
      <alignment horizontal="left"/>
    </xf>
    <xf numFmtId="0" fontId="0" fillId="0" borderId="0" xfId="0" applyFont="1" applyBorder="1"/>
    <xf numFmtId="0" fontId="0" fillId="0" borderId="0" xfId="0" applyBorder="1" applyAlignment="1">
      <alignment wrapText="1"/>
    </xf>
    <xf numFmtId="0" fontId="11" fillId="0" borderId="1" xfId="0" applyFont="1" applyBorder="1" applyAlignment="1">
      <alignment horizontal="left" wrapText="1"/>
    </xf>
    <xf numFmtId="0" fontId="0" fillId="0" borderId="1" xfId="0" applyBorder="1" applyAlignment="1">
      <alignment horizontal="left" wrapText="1"/>
    </xf>
    <xf numFmtId="0" fontId="5" fillId="0" borderId="0" xfId="0" applyFont="1" applyFill="1" applyAlignment="1">
      <alignment horizontal="left"/>
    </xf>
    <xf numFmtId="0" fontId="0" fillId="0" borderId="0" xfId="0" applyAlignment="1">
      <alignment horizontal="center" vertical="top"/>
    </xf>
    <xf numFmtId="0" fontId="0" fillId="0" borderId="0" xfId="0" applyFont="1"/>
    <xf numFmtId="0" fontId="2" fillId="0" borderId="2" xfId="0" applyFont="1" applyBorder="1"/>
    <xf numFmtId="0" fontId="0" fillId="0" borderId="0" xfId="0" applyFont="1" applyFill="1" applyBorder="1" applyAlignment="1">
      <alignment horizontal="left"/>
    </xf>
    <xf numFmtId="4" fontId="0" fillId="0" borderId="0" xfId="0" applyNumberFormat="1" applyAlignment="1">
      <alignment horizontal="center"/>
    </xf>
    <xf numFmtId="4" fontId="0" fillId="0" borderId="0" xfId="0" applyNumberFormat="1" applyFont="1" applyAlignment="1">
      <alignment horizontal="center"/>
    </xf>
    <xf numFmtId="0" fontId="2" fillId="2" borderId="0" xfId="0" applyFont="1" applyFill="1" applyAlignment="1">
      <alignment horizontal="left" vertical="center"/>
    </xf>
    <xf numFmtId="49" fontId="0" fillId="0" borderId="0" xfId="0" applyNumberFormat="1"/>
    <xf numFmtId="4" fontId="0" fillId="0" borderId="0" xfId="0" applyNumberFormat="1" applyFont="1" applyBorder="1" applyAlignment="1">
      <alignment horizontal="center"/>
    </xf>
    <xf numFmtId="0" fontId="0" fillId="0" borderId="0" xfId="0" applyFont="1" applyAlignment="1">
      <alignment horizontal="left"/>
    </xf>
    <xf numFmtId="0" fontId="11" fillId="0" borderId="0" xfId="0" applyFont="1" applyAlignment="1">
      <alignment horizontal="left" vertical="top" wrapText="1"/>
    </xf>
    <xf numFmtId="0" fontId="17" fillId="0" borderId="0" xfId="0" applyFont="1" applyFill="1" applyAlignment="1">
      <alignment horizontal="right"/>
    </xf>
    <xf numFmtId="0" fontId="17" fillId="0" borderId="0" xfId="0" applyFont="1"/>
    <xf numFmtId="0" fontId="17" fillId="0" borderId="0" xfId="0" applyFont="1" applyAlignment="1">
      <alignment horizontal="center"/>
    </xf>
    <xf numFmtId="0" fontId="17" fillId="0" borderId="0" xfId="0" applyFont="1" applyFill="1"/>
    <xf numFmtId="0" fontId="0" fillId="0" borderId="2" xfId="0" applyBorder="1" applyAlignment="1">
      <alignment horizontal="center"/>
    </xf>
    <xf numFmtId="0" fontId="0" fillId="0" borderId="2" xfId="0" applyBorder="1"/>
    <xf numFmtId="0" fontId="17" fillId="0" borderId="0" xfId="0" applyFont="1" applyAlignment="1">
      <alignment horizontal="justify"/>
    </xf>
    <xf numFmtId="4" fontId="5" fillId="0" borderId="0" xfId="0" applyNumberFormat="1" applyFont="1" applyFill="1" applyBorder="1" applyAlignment="1">
      <alignment horizontal="center"/>
    </xf>
    <xf numFmtId="0" fontId="0" fillId="0" borderId="0" xfId="0" applyAlignment="1">
      <alignment horizontal="left" vertical="top" wrapText="1"/>
    </xf>
    <xf numFmtId="0" fontId="0" fillId="0" borderId="0" xfId="0" applyBorder="1" applyAlignment="1">
      <alignment vertical="top" wrapText="1"/>
    </xf>
    <xf numFmtId="0" fontId="0" fillId="0" borderId="0" xfId="0" applyFont="1" applyBorder="1" applyAlignment="1"/>
    <xf numFmtId="4" fontId="0" fillId="0" borderId="0" xfId="0" applyNumberFormat="1" applyBorder="1" applyAlignment="1">
      <alignment horizontal="center"/>
    </xf>
    <xf numFmtId="4" fontId="2" fillId="0" borderId="0" xfId="0" applyNumberFormat="1" applyFont="1" applyBorder="1" applyAlignment="1">
      <alignment horizontal="center"/>
    </xf>
    <xf numFmtId="4" fontId="5" fillId="0" borderId="0" xfId="0" applyNumberFormat="1" applyFont="1" applyBorder="1" applyAlignment="1">
      <alignment horizontal="center"/>
    </xf>
    <xf numFmtId="4" fontId="2" fillId="0" borderId="0" xfId="0" applyNumberFormat="1" applyFont="1" applyAlignment="1">
      <alignment horizontal="center"/>
    </xf>
    <xf numFmtId="4" fontId="0" fillId="0" borderId="0" xfId="0" applyNumberFormat="1" applyBorder="1" applyAlignment="1">
      <alignment horizontal="center" vertical="top"/>
    </xf>
    <xf numFmtId="4" fontId="0" fillId="0" borderId="0" xfId="0" applyNumberFormat="1" applyAlignment="1">
      <alignment horizontal="left"/>
    </xf>
    <xf numFmtId="0" fontId="1" fillId="0" borderId="0" xfId="0" applyFont="1" applyAlignment="1">
      <alignment horizontal="center"/>
    </xf>
    <xf numFmtId="0" fontId="0" fillId="0" borderId="0" xfId="0" applyBorder="1" applyAlignment="1">
      <alignment horizontal="left" wrapText="1"/>
    </xf>
    <xf numFmtId="49" fontId="0" fillId="0" borderId="0" xfId="0" applyNumberFormat="1" applyAlignment="1">
      <alignment wrapText="1"/>
    </xf>
    <xf numFmtId="0" fontId="0" fillId="0" borderId="0" xfId="0" applyBorder="1" applyAlignment="1">
      <alignment horizontal="center" vertical="top"/>
    </xf>
    <xf numFmtId="0" fontId="11" fillId="0" borderId="0" xfId="0" applyFont="1" applyBorder="1" applyAlignment="1">
      <alignment horizontal="justify" vertical="center"/>
    </xf>
    <xf numFmtId="0" fontId="0" fillId="0" borderId="0" xfId="0" applyFont="1" applyAlignment="1">
      <alignment vertical="top"/>
    </xf>
    <xf numFmtId="0" fontId="5" fillId="0" borderId="0" xfId="0" applyFont="1" applyFill="1" applyBorder="1" applyAlignment="1">
      <alignment vertical="top" wrapText="1"/>
    </xf>
    <xf numFmtId="0" fontId="5" fillId="0" borderId="0" xfId="0" applyFont="1" applyFill="1" applyBorder="1" applyAlignment="1">
      <alignment vertical="top"/>
    </xf>
    <xf numFmtId="0" fontId="0" fillId="0" borderId="0" xfId="0" applyBorder="1" applyAlignment="1">
      <alignment horizontal="left" vertical="top" wrapText="1"/>
    </xf>
    <xf numFmtId="0" fontId="18" fillId="0" borderId="2" xfId="0" applyFont="1" applyFill="1" applyBorder="1" applyAlignment="1">
      <alignment horizontal="right"/>
    </xf>
    <xf numFmtId="0" fontId="18" fillId="0" borderId="2" xfId="0" applyFont="1" applyBorder="1" applyAlignment="1">
      <alignment horizontal="center"/>
    </xf>
    <xf numFmtId="0" fontId="19" fillId="0" borderId="2" xfId="0" applyFont="1" applyFill="1" applyBorder="1" applyAlignment="1">
      <alignment horizontal="right"/>
    </xf>
    <xf numFmtId="0" fontId="21" fillId="0" borderId="2" xfId="0" applyFont="1" applyBorder="1"/>
    <xf numFmtId="0" fontId="20" fillId="0" borderId="2" xfId="0" applyFont="1" applyFill="1" applyBorder="1" applyAlignment="1">
      <alignment horizontal="right"/>
    </xf>
    <xf numFmtId="0" fontId="21" fillId="0" borderId="2" xfId="0" applyFont="1" applyBorder="1" applyAlignment="1">
      <alignment horizontal="right"/>
    </xf>
    <xf numFmtId="0" fontId="18" fillId="0" borderId="2" xfId="0" applyFont="1" applyBorder="1" applyAlignment="1">
      <alignment horizontal="right"/>
    </xf>
    <xf numFmtId="0" fontId="18" fillId="0" borderId="0" xfId="0" applyFont="1" applyBorder="1" applyAlignment="1">
      <alignment horizontal="center"/>
    </xf>
    <xf numFmtId="4" fontId="0" fillId="0" borderId="2" xfId="0" applyNumberFormat="1" applyBorder="1" applyAlignment="1">
      <alignment horizontal="center"/>
    </xf>
    <xf numFmtId="0" fontId="0" fillId="0" borderId="2" xfId="0" applyFont="1" applyBorder="1" applyAlignment="1">
      <alignment horizontal="left"/>
    </xf>
    <xf numFmtId="4" fontId="0" fillId="0" borderId="2" xfId="0" applyNumberFormat="1" applyFont="1" applyBorder="1" applyAlignment="1">
      <alignment horizontal="center"/>
    </xf>
    <xf numFmtId="0" fontId="21" fillId="0" borderId="2" xfId="0" applyFont="1" applyBorder="1" applyAlignment="1">
      <alignment horizontal="left" vertical="top"/>
    </xf>
    <xf numFmtId="4" fontId="21" fillId="0" borderId="2" xfId="0" applyNumberFormat="1" applyFont="1" applyBorder="1" applyAlignment="1">
      <alignment horizontal="center"/>
    </xf>
    <xf numFmtId="0" fontId="0" fillId="0" borderId="2" xfId="0" applyFont="1" applyBorder="1"/>
    <xf numFmtId="0" fontId="18" fillId="0" borderId="0" xfId="0" applyFont="1" applyFill="1" applyBorder="1" applyAlignment="1">
      <alignment horizontal="right"/>
    </xf>
    <xf numFmtId="0" fontId="21" fillId="0" borderId="0" xfId="0" applyFont="1" applyBorder="1" applyAlignment="1">
      <alignment horizontal="left" vertical="top"/>
    </xf>
    <xf numFmtId="4" fontId="21" fillId="0" borderId="0" xfId="0" applyNumberFormat="1" applyFont="1" applyBorder="1" applyAlignment="1">
      <alignment horizontal="center"/>
    </xf>
    <xf numFmtId="0" fontId="21" fillId="0" borderId="0" xfId="0" applyFont="1" applyBorder="1"/>
    <xf numFmtId="0" fontId="3" fillId="3" borderId="0" xfId="0" applyFont="1" applyFill="1" applyAlignment="1">
      <alignment horizontal="center"/>
    </xf>
    <xf numFmtId="0" fontId="18" fillId="0" borderId="0" xfId="0" applyFont="1"/>
    <xf numFmtId="0" fontId="3" fillId="2" borderId="0" xfId="0" applyFont="1" applyFill="1" applyAlignment="1">
      <alignment horizontal="right"/>
    </xf>
    <xf numFmtId="0" fontId="3" fillId="2" borderId="0" xfId="0" applyFont="1" applyFill="1"/>
    <xf numFmtId="0" fontId="2" fillId="0" borderId="0" xfId="0" applyFont="1" applyFill="1" applyAlignment="1">
      <alignment horizontal="right"/>
    </xf>
    <xf numFmtId="0" fontId="0" fillId="0" borderId="0" xfId="0" applyAlignment="1">
      <alignment horizontal="center" wrapText="1"/>
    </xf>
    <xf numFmtId="0" fontId="3" fillId="2" borderId="0" xfId="0" applyFont="1" applyFill="1" applyAlignment="1">
      <alignment horizontal="center" wrapText="1"/>
    </xf>
    <xf numFmtId="0" fontId="17" fillId="0" borderId="0" xfId="0" applyFont="1" applyFill="1" applyAlignment="1">
      <alignment horizontal="center" wrapText="1"/>
    </xf>
    <xf numFmtId="0" fontId="2" fillId="2" borderId="0" xfId="0" applyFont="1" applyFill="1" applyAlignment="1">
      <alignment horizontal="center" wrapText="1"/>
    </xf>
    <xf numFmtId="0" fontId="6" fillId="0" borderId="0" xfId="0" applyFont="1" applyFill="1" applyAlignment="1">
      <alignment horizontal="center" wrapText="1"/>
    </xf>
    <xf numFmtId="0" fontId="4" fillId="0" borderId="0" xfId="0" applyFont="1" applyFill="1" applyAlignment="1">
      <alignment horizontal="center" wrapText="1"/>
    </xf>
    <xf numFmtId="0" fontId="3" fillId="3" borderId="0" xfId="0" applyFont="1" applyFill="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0" fillId="0" borderId="0" xfId="0" applyBorder="1" applyAlignment="1">
      <alignment horizontal="center" vertical="center"/>
    </xf>
    <xf numFmtId="0" fontId="0" fillId="0" borderId="0" xfId="0" applyFont="1" applyBorder="1" applyAlignment="1">
      <alignment horizontal="center" vertical="center"/>
    </xf>
    <xf numFmtId="0" fontId="17" fillId="0" borderId="0" xfId="0" applyFont="1" applyAlignment="1">
      <alignment horizontal="center" vertical="center"/>
    </xf>
    <xf numFmtId="0" fontId="19" fillId="0" borderId="2" xfId="0" applyFont="1" applyFill="1" applyBorder="1" applyAlignment="1">
      <alignment horizontal="center"/>
    </xf>
    <xf numFmtId="0" fontId="18" fillId="0" borderId="2" xfId="0" applyFont="1" applyBorder="1" applyAlignment="1">
      <alignment horizontal="left"/>
    </xf>
    <xf numFmtId="0" fontId="23" fillId="0" borderId="2" xfId="0" applyFont="1" applyBorder="1" applyAlignment="1">
      <alignment horizontal="left"/>
    </xf>
    <xf numFmtId="0" fontId="24" fillId="0" borderId="2" xfId="0" applyFont="1" applyBorder="1" applyAlignment="1">
      <alignment horizontal="left"/>
    </xf>
    <xf numFmtId="0" fontId="19" fillId="0" borderId="2" xfId="0" applyFont="1" applyFill="1" applyBorder="1" applyAlignment="1">
      <alignment horizontal="left"/>
    </xf>
    <xf numFmtId="0" fontId="18" fillId="0" borderId="0" xfId="0" applyFont="1" applyFill="1" applyAlignment="1">
      <alignment horizontal="right"/>
    </xf>
    <xf numFmtId="0" fontId="18" fillId="0" borderId="0" xfId="0" applyFont="1" applyFill="1"/>
    <xf numFmtId="0" fontId="18" fillId="0" borderId="0" xfId="0" applyFont="1" applyAlignment="1">
      <alignment horizontal="center"/>
    </xf>
    <xf numFmtId="0" fontId="18" fillId="0" borderId="2" xfId="0" applyFont="1" applyBorder="1"/>
    <xf numFmtId="0" fontId="18" fillId="0" borderId="0" xfId="0" applyFont="1" applyBorder="1"/>
    <xf numFmtId="0" fontId="17" fillId="0" borderId="0" xfId="0" applyFont="1" applyAlignment="1">
      <alignment horizontal="center" wrapText="1"/>
    </xf>
    <xf numFmtId="0" fontId="18" fillId="0" borderId="0" xfId="0" applyFont="1" applyAlignment="1">
      <alignment horizontal="right"/>
    </xf>
    <xf numFmtId="0" fontId="21" fillId="0" borderId="3" xfId="0" applyFont="1" applyBorder="1" applyAlignment="1">
      <alignment horizontal="right"/>
    </xf>
    <xf numFmtId="0" fontId="22" fillId="0" borderId="3" xfId="0" applyFont="1" applyFill="1" applyBorder="1" applyAlignment="1">
      <alignment horizontal="right"/>
    </xf>
    <xf numFmtId="0" fontId="0" fillId="0" borderId="0" xfId="0" applyFont="1" applyAlignment="1">
      <alignment horizontal="left" wrapText="1"/>
    </xf>
    <xf numFmtId="3" fontId="5" fillId="0" borderId="0" xfId="0" applyNumberFormat="1" applyFont="1" applyFill="1" applyBorder="1" applyAlignment="1">
      <alignment horizontal="center"/>
    </xf>
    <xf numFmtId="0" fontId="1" fillId="0" borderId="0" xfId="0" applyFont="1" applyFill="1" applyBorder="1" applyAlignment="1">
      <alignment vertical="top"/>
    </xf>
    <xf numFmtId="0" fontId="5" fillId="0" borderId="0" xfId="0" applyFont="1" applyBorder="1" applyAlignment="1">
      <alignment wrapText="1"/>
    </xf>
    <xf numFmtId="4" fontId="5" fillId="0" borderId="0" xfId="0" applyNumberFormat="1" applyFont="1" applyFill="1" applyBorder="1" applyAlignment="1">
      <alignment vertical="top"/>
    </xf>
    <xf numFmtId="0" fontId="5" fillId="0" borderId="0" xfId="0" applyFont="1" applyFill="1" applyAlignment="1">
      <alignment horizontal="center" wrapText="1"/>
    </xf>
    <xf numFmtId="0" fontId="4" fillId="0" borderId="0" xfId="0" applyFont="1" applyFill="1" applyAlignment="1">
      <alignment horizontal="center" vertical="top"/>
    </xf>
    <xf numFmtId="0" fontId="5" fillId="0" borderId="0" xfId="0" applyFont="1" applyFill="1" applyAlignment="1">
      <alignment horizontal="center" vertical="top"/>
    </xf>
    <xf numFmtId="0" fontId="2" fillId="0" borderId="0" xfId="0" applyFont="1" applyFill="1" applyAlignment="1">
      <alignment horizontal="center"/>
    </xf>
    <xf numFmtId="0" fontId="2" fillId="0" borderId="0" xfId="0" applyFont="1" applyFill="1" applyAlignment="1">
      <alignment horizontal="center" vertical="center"/>
    </xf>
    <xf numFmtId="0" fontId="2" fillId="0" borderId="0" xfId="0" applyFont="1" applyFill="1" applyAlignment="1">
      <alignment horizontal="left" vertical="center"/>
    </xf>
    <xf numFmtId="4" fontId="2" fillId="0" borderId="0" xfId="0" applyNumberFormat="1" applyFont="1" applyFill="1" applyAlignment="1">
      <alignment horizontal="center" vertical="center"/>
    </xf>
    <xf numFmtId="0" fontId="0" fillId="0" borderId="0" xfId="0" applyFill="1"/>
    <xf numFmtId="49" fontId="0" fillId="0" borderId="2" xfId="0" applyNumberFormat="1" applyBorder="1"/>
    <xf numFmtId="0" fontId="5" fillId="0" borderId="2" xfId="0" applyFont="1" applyBorder="1"/>
    <xf numFmtId="4" fontId="0" fillId="0" borderId="2" xfId="0" applyNumberFormat="1" applyBorder="1"/>
    <xf numFmtId="0" fontId="5" fillId="0" borderId="0" xfId="0" applyFont="1" applyAlignment="1">
      <alignment horizontal="center"/>
    </xf>
    <xf numFmtId="0" fontId="2" fillId="0" borderId="0" xfId="0" applyFont="1" applyAlignment="1">
      <alignment horizontal="center" vertical="top"/>
    </xf>
    <xf numFmtId="0" fontId="13" fillId="0" borderId="0" xfId="0" applyFont="1" applyAlignment="1">
      <alignment horizontal="left" vertical="top" wrapText="1"/>
    </xf>
    <xf numFmtId="0" fontId="7" fillId="0" borderId="0" xfId="0" applyFont="1" applyBorder="1" applyAlignment="1">
      <alignment horizontal="right" wrapText="1"/>
    </xf>
    <xf numFmtId="0" fontId="5" fillId="0" borderId="0" xfId="0" applyFont="1" applyFill="1" applyAlignment="1">
      <alignment horizontal="left" wrapText="1"/>
    </xf>
    <xf numFmtId="0" fontId="11" fillId="0" borderId="0" xfId="0" applyFont="1" applyAlignment="1">
      <alignment horizontal="right" vertical="top" wrapText="1"/>
    </xf>
    <xf numFmtId="0" fontId="11" fillId="0" borderId="0" xfId="0" applyFont="1" applyAlignment="1">
      <alignment horizontal="right" wrapText="1"/>
    </xf>
    <xf numFmtId="0" fontId="4" fillId="0" borderId="0" xfId="0" applyFont="1" applyFill="1" applyBorder="1" applyAlignment="1">
      <alignment vertical="top" wrapText="1"/>
    </xf>
    <xf numFmtId="0" fontId="5" fillId="0" borderId="0" xfId="0" applyFont="1" applyFill="1" applyAlignment="1">
      <alignment horizontal="left" vertical="top" wrapText="1"/>
    </xf>
    <xf numFmtId="0" fontId="17" fillId="0" borderId="2" xfId="0" applyFont="1" applyFill="1" applyBorder="1"/>
    <xf numFmtId="0" fontId="3" fillId="0" borderId="2" xfId="0" applyFont="1" applyBorder="1"/>
    <xf numFmtId="0" fontId="18" fillId="0" borderId="0" xfId="0" applyFont="1" applyFill="1" applyAlignment="1">
      <alignment horizontal="center"/>
    </xf>
  </cellXfs>
  <cellStyles count="4">
    <cellStyle name="Navadno" xfId="0" builtinId="0"/>
    <cellStyle name="Navadno 10 2 5" xfId="1"/>
    <cellStyle name="Normal_Arsenovi? 1" xfId="3"/>
    <cellStyle name="Valuta 1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6"/>
  <sheetViews>
    <sheetView topLeftCell="A40" zoomScaleNormal="100" workbookViewId="0">
      <selection activeCell="D53" sqref="D53"/>
    </sheetView>
  </sheetViews>
  <sheetFormatPr defaultRowHeight="15"/>
  <cols>
    <col min="1" max="1" width="5.28515625" customWidth="1"/>
    <col min="2" max="2" width="14.42578125" style="10" customWidth="1"/>
    <col min="3" max="3" width="9.42578125" customWidth="1"/>
    <col min="4" max="4" width="63.7109375" customWidth="1"/>
    <col min="5" max="5" width="9.7109375" customWidth="1"/>
    <col min="6" max="6" width="6.7109375" customWidth="1"/>
    <col min="7" max="7" width="10.7109375" customWidth="1"/>
    <col min="8" max="8" width="16.28515625" customWidth="1"/>
  </cols>
  <sheetData>
    <row r="1" spans="2:9">
      <c r="B1" s="125"/>
      <c r="C1" s="9"/>
      <c r="E1" s="11"/>
      <c r="F1" s="9"/>
      <c r="G1" s="9"/>
      <c r="I1" s="1"/>
    </row>
    <row r="2" spans="2:9" ht="21">
      <c r="B2" s="126" t="s">
        <v>114</v>
      </c>
      <c r="C2" s="122" t="s">
        <v>93</v>
      </c>
      <c r="D2" s="123" t="s">
        <v>76</v>
      </c>
      <c r="E2" s="43"/>
      <c r="F2" s="43"/>
      <c r="G2" s="30"/>
    </row>
    <row r="3" spans="2:9" ht="21">
      <c r="B3" s="127"/>
      <c r="C3" s="76"/>
      <c r="D3" s="79"/>
      <c r="E3" s="43"/>
      <c r="F3" s="43"/>
      <c r="G3" s="30"/>
    </row>
    <row r="4" spans="2:9" ht="21.75" thickBot="1">
      <c r="B4" s="127"/>
      <c r="C4" s="76"/>
      <c r="D4" s="176" t="s">
        <v>147</v>
      </c>
      <c r="E4" s="177"/>
      <c r="F4" s="177"/>
      <c r="G4" s="67"/>
      <c r="H4" s="81"/>
    </row>
    <row r="5" spans="2:9" ht="15" customHeight="1" thickTop="1">
      <c r="B5" s="127"/>
      <c r="C5" s="76"/>
      <c r="D5" s="79"/>
      <c r="E5" s="43"/>
      <c r="F5" s="43"/>
      <c r="G5" s="30"/>
    </row>
    <row r="6" spans="2:9" ht="21">
      <c r="B6" s="127"/>
      <c r="C6" s="178" t="s">
        <v>15</v>
      </c>
      <c r="D6" s="143" t="s">
        <v>103</v>
      </c>
      <c r="E6" s="43"/>
      <c r="F6" s="43"/>
      <c r="G6" s="30"/>
    </row>
    <row r="7" spans="2:9" ht="16.149999999999999" customHeight="1">
      <c r="B7" s="127"/>
      <c r="C7" s="178"/>
      <c r="D7" s="143"/>
      <c r="E7" s="43"/>
      <c r="F7" s="43"/>
      <c r="G7" s="30"/>
    </row>
    <row r="8" spans="2:9" ht="18" customHeight="1">
      <c r="B8" s="127"/>
      <c r="C8" s="178" t="s">
        <v>17</v>
      </c>
      <c r="D8" s="143" t="s">
        <v>34</v>
      </c>
      <c r="E8" s="43"/>
      <c r="F8" s="43"/>
      <c r="G8" s="30"/>
    </row>
    <row r="9" spans="2:9" ht="16.899999999999999" customHeight="1">
      <c r="B9" s="127"/>
      <c r="C9" s="178"/>
      <c r="D9" s="143"/>
      <c r="E9" s="43"/>
      <c r="F9" s="43"/>
      <c r="G9" s="30"/>
    </row>
    <row r="10" spans="2:9" ht="21">
      <c r="B10" s="127"/>
      <c r="C10" s="178" t="s">
        <v>18</v>
      </c>
      <c r="D10" s="143" t="s">
        <v>32</v>
      </c>
      <c r="E10" s="43"/>
      <c r="F10" s="43"/>
      <c r="G10" s="30"/>
    </row>
    <row r="11" spans="2:9" ht="15.6" customHeight="1">
      <c r="B11" s="127"/>
      <c r="C11" s="178"/>
      <c r="D11" s="143"/>
      <c r="E11" s="43"/>
      <c r="F11" s="43"/>
      <c r="G11" s="30"/>
    </row>
    <row r="12" spans="2:9" ht="21">
      <c r="B12" s="127"/>
      <c r="C12" s="178" t="s">
        <v>19</v>
      </c>
      <c r="D12" s="143" t="s">
        <v>106</v>
      </c>
      <c r="E12" s="43"/>
      <c r="F12" s="43"/>
      <c r="G12" s="30"/>
    </row>
    <row r="13" spans="2:9" ht="21">
      <c r="B13" s="127"/>
      <c r="C13" s="76"/>
      <c r="D13" s="79"/>
      <c r="E13" s="43"/>
      <c r="F13" s="43"/>
      <c r="G13" s="30"/>
    </row>
    <row r="14" spans="2:9" ht="21">
      <c r="B14" s="127"/>
      <c r="C14" s="76"/>
      <c r="D14" s="79"/>
      <c r="E14" s="43"/>
      <c r="F14" s="43"/>
      <c r="G14" s="30"/>
    </row>
    <row r="15" spans="2:9" ht="21">
      <c r="B15" s="127"/>
      <c r="C15" s="76"/>
      <c r="D15" s="79"/>
      <c r="E15" s="43"/>
      <c r="F15" s="43"/>
      <c r="G15" s="30"/>
    </row>
    <row r="16" spans="2:9" ht="14.45" customHeight="1">
      <c r="B16" s="127"/>
      <c r="C16" s="124"/>
      <c r="D16" t="s">
        <v>49</v>
      </c>
      <c r="E16" s="30"/>
      <c r="F16" s="30"/>
      <c r="G16" s="30"/>
      <c r="H16" s="66"/>
    </row>
    <row r="17" spans="2:11">
      <c r="B17" s="125"/>
      <c r="D17" s="30" t="s">
        <v>50</v>
      </c>
      <c r="E17" s="11"/>
      <c r="F17" s="9"/>
      <c r="G17" s="9"/>
      <c r="H17" s="1"/>
    </row>
    <row r="18" spans="2:11">
      <c r="B18" s="125"/>
      <c r="D18" s="72" t="s">
        <v>51</v>
      </c>
      <c r="E18" s="11"/>
      <c r="F18" s="9"/>
      <c r="G18" s="9"/>
      <c r="H18" s="1"/>
    </row>
    <row r="19" spans="2:11">
      <c r="B19" s="125"/>
      <c r="D19" s="72" t="s">
        <v>52</v>
      </c>
      <c r="E19" s="11"/>
      <c r="F19" s="9"/>
      <c r="G19" s="9"/>
      <c r="H19" s="1"/>
    </row>
    <row r="20" spans="2:11">
      <c r="B20" s="125"/>
      <c r="D20" s="72" t="s">
        <v>53</v>
      </c>
      <c r="E20" s="11"/>
      <c r="F20" s="9"/>
      <c r="G20" s="9"/>
      <c r="H20" s="1"/>
    </row>
    <row r="21" spans="2:11" ht="30">
      <c r="B21" s="125"/>
      <c r="D21" s="95" t="s">
        <v>99</v>
      </c>
      <c r="E21" s="11"/>
      <c r="F21" s="9"/>
      <c r="G21" s="9"/>
      <c r="H21" s="1"/>
    </row>
    <row r="22" spans="2:11" ht="30">
      <c r="B22" s="125"/>
      <c r="D22" s="95" t="s">
        <v>110</v>
      </c>
      <c r="E22" s="11"/>
      <c r="F22" s="9"/>
      <c r="G22" s="9"/>
      <c r="H22" s="1"/>
    </row>
    <row r="23" spans="2:11" ht="21">
      <c r="B23" s="127"/>
      <c r="C23" s="76"/>
      <c r="D23" s="79"/>
      <c r="E23" s="43"/>
      <c r="F23" s="43"/>
      <c r="G23" s="30"/>
    </row>
    <row r="24" spans="2:11" ht="17.45" customHeight="1">
      <c r="B24" s="127"/>
      <c r="C24" s="142" t="s">
        <v>15</v>
      </c>
      <c r="D24" s="143" t="s">
        <v>125</v>
      </c>
      <c r="E24" s="30"/>
      <c r="F24" s="30"/>
      <c r="G24" s="30"/>
      <c r="H24" s="66"/>
    </row>
    <row r="26" spans="2:11">
      <c r="B26" s="2" t="s">
        <v>94</v>
      </c>
      <c r="C26" s="3" t="s">
        <v>0</v>
      </c>
      <c r="D26" s="3" t="s">
        <v>1</v>
      </c>
      <c r="E26" s="4" t="s">
        <v>2</v>
      </c>
      <c r="F26" s="71" t="s">
        <v>3</v>
      </c>
      <c r="G26" s="5" t="s">
        <v>4</v>
      </c>
      <c r="H26" s="4" t="s">
        <v>5</v>
      </c>
    </row>
    <row r="27" spans="2:11" s="163" customFormat="1">
      <c r="B27" s="159"/>
      <c r="C27" s="6"/>
      <c r="D27" s="6"/>
      <c r="E27" s="160"/>
      <c r="F27" s="161"/>
      <c r="G27" s="162"/>
      <c r="H27" s="160"/>
    </row>
    <row r="28" spans="2:11" ht="373.15" customHeight="1">
      <c r="B28" s="65" t="s">
        <v>11</v>
      </c>
      <c r="D28" s="49" t="s">
        <v>109</v>
      </c>
      <c r="E28" t="s">
        <v>6</v>
      </c>
      <c r="F28" s="58">
        <v>1</v>
      </c>
    </row>
    <row r="29" spans="2:11" ht="59.45" customHeight="1">
      <c r="B29" s="65" t="s">
        <v>46</v>
      </c>
      <c r="D29" s="10" t="s">
        <v>113</v>
      </c>
      <c r="E29" t="s">
        <v>13</v>
      </c>
      <c r="F29" s="58">
        <v>2</v>
      </c>
    </row>
    <row r="30" spans="2:11" ht="14.45" customHeight="1">
      <c r="B30" s="65"/>
      <c r="D30" s="10"/>
      <c r="F30" s="58"/>
    </row>
    <row r="31" spans="2:11" ht="106.15" customHeight="1">
      <c r="B31" s="34" t="s">
        <v>12</v>
      </c>
      <c r="C31" s="9"/>
      <c r="D31" s="54" t="s">
        <v>116</v>
      </c>
      <c r="E31" s="167" t="s">
        <v>13</v>
      </c>
      <c r="F31" s="167">
        <v>1</v>
      </c>
      <c r="I31" s="36"/>
      <c r="J31" s="32"/>
      <c r="K31" s="12"/>
    </row>
    <row r="32" spans="2:11">
      <c r="B32"/>
      <c r="G32" s="58"/>
    </row>
    <row r="33" spans="2:10" ht="16.5" thickBot="1">
      <c r="B33" s="125"/>
      <c r="C33" s="108" t="s">
        <v>15</v>
      </c>
      <c r="D33" s="145" t="s">
        <v>5</v>
      </c>
      <c r="E33" s="164"/>
      <c r="F33" s="165"/>
      <c r="G33" s="80"/>
      <c r="H33" s="166"/>
    </row>
    <row r="34" spans="2:10" ht="15.75" thickTop="1">
      <c r="B34" s="125"/>
      <c r="E34" s="72"/>
      <c r="F34" s="11"/>
      <c r="G34" s="9"/>
      <c r="H34" s="1"/>
    </row>
    <row r="35" spans="2:10">
      <c r="B35" s="125"/>
      <c r="E35" s="72"/>
      <c r="F35" s="11"/>
      <c r="G35" s="9"/>
      <c r="H35" s="1"/>
    </row>
    <row r="36" spans="2:10" ht="15.75">
      <c r="B36"/>
      <c r="C36" s="148" t="s">
        <v>17</v>
      </c>
      <c r="D36" s="121" t="s">
        <v>34</v>
      </c>
      <c r="F36" s="58"/>
    </row>
    <row r="37" spans="2:10">
      <c r="B37"/>
      <c r="F37" s="58"/>
    </row>
    <row r="38" spans="2:10" ht="49.15" customHeight="1">
      <c r="B38" s="49" t="s">
        <v>79</v>
      </c>
      <c r="C38" s="98"/>
      <c r="D38" s="84" t="s">
        <v>111</v>
      </c>
      <c r="E38" s="9" t="s">
        <v>13</v>
      </c>
      <c r="F38" s="9">
        <v>3</v>
      </c>
    </row>
    <row r="39" spans="2:10" ht="13.15" customHeight="1">
      <c r="B39" s="33"/>
      <c r="C39" s="66"/>
      <c r="D39" s="49"/>
      <c r="E39" s="11"/>
      <c r="F39" s="9"/>
    </row>
    <row r="40" spans="2:10" ht="64.150000000000006" customHeight="1">
      <c r="B40" s="85" t="s">
        <v>78</v>
      </c>
      <c r="C40" s="98"/>
      <c r="D40" s="84" t="s">
        <v>161</v>
      </c>
      <c r="E40" s="17" t="s">
        <v>13</v>
      </c>
      <c r="F40" s="17">
        <v>3</v>
      </c>
    </row>
    <row r="41" spans="2:10">
      <c r="B41" s="9"/>
      <c r="C41" s="60"/>
      <c r="D41" s="85"/>
      <c r="E41" s="15"/>
      <c r="F41" s="17"/>
      <c r="G41" s="28"/>
      <c r="H41" s="28"/>
      <c r="J41" s="28"/>
    </row>
    <row r="42" spans="2:10" ht="49.15" customHeight="1">
      <c r="B42" s="38" t="s">
        <v>14</v>
      </c>
      <c r="C42" s="98"/>
      <c r="D42" s="84" t="s">
        <v>160</v>
      </c>
      <c r="E42" s="17" t="s">
        <v>13</v>
      </c>
      <c r="F42" s="17">
        <v>1</v>
      </c>
      <c r="J42" s="28"/>
    </row>
    <row r="43" spans="2:10">
      <c r="B43" s="9"/>
      <c r="C43" s="28"/>
      <c r="D43" s="85"/>
      <c r="E43" s="15"/>
      <c r="F43" s="17"/>
      <c r="G43" s="28"/>
      <c r="H43" s="28"/>
      <c r="J43" s="28"/>
    </row>
    <row r="44" spans="2:10" ht="46.15" customHeight="1">
      <c r="B44" s="61" t="s">
        <v>97</v>
      </c>
      <c r="C44" s="28"/>
      <c r="D44" s="101" t="s">
        <v>162</v>
      </c>
      <c r="E44" s="19" t="s">
        <v>13</v>
      </c>
      <c r="F44" s="17">
        <v>5</v>
      </c>
      <c r="G44" s="28"/>
      <c r="H44" s="28"/>
      <c r="J44" s="28"/>
    </row>
    <row r="45" spans="2:10">
      <c r="B45"/>
      <c r="D45" s="28"/>
      <c r="E45" s="13"/>
      <c r="F45" s="28"/>
      <c r="G45" s="28"/>
      <c r="H45" s="28"/>
      <c r="J45" s="28"/>
    </row>
    <row r="46" spans="2:10" ht="16.5" thickBot="1">
      <c r="B46" t="s">
        <v>95</v>
      </c>
      <c r="C46" s="108" t="s">
        <v>17</v>
      </c>
      <c r="D46" s="138" t="s">
        <v>5</v>
      </c>
      <c r="E46" s="107"/>
      <c r="F46" s="107"/>
      <c r="G46" s="107"/>
      <c r="H46" s="81"/>
    </row>
    <row r="47" spans="2:10" ht="15.75" thickTop="1">
      <c r="B47"/>
    </row>
    <row r="48" spans="2:10">
      <c r="B48"/>
    </row>
    <row r="49" spans="2:16" ht="15.75">
      <c r="B49"/>
      <c r="C49" s="148" t="s">
        <v>18</v>
      </c>
      <c r="D49" s="121" t="s">
        <v>32</v>
      </c>
    </row>
    <row r="50" spans="2:16">
      <c r="B50"/>
    </row>
    <row r="51" spans="2:16" s="11" customFormat="1" ht="17.45" customHeight="1">
      <c r="B51" s="154" t="s">
        <v>105</v>
      </c>
      <c r="C51" s="15"/>
      <c r="D51" s="22" t="s">
        <v>104</v>
      </c>
      <c r="E51" s="16"/>
      <c r="F51" s="37"/>
      <c r="G51" s="15"/>
      <c r="H51" s="15"/>
      <c r="J51" s="155"/>
      <c r="K51" s="13"/>
      <c r="L51" s="13"/>
      <c r="M51" s="13"/>
      <c r="N51" s="26"/>
      <c r="O51" s="26"/>
      <c r="P51" s="26"/>
    </row>
    <row r="52" spans="2:16" s="11" customFormat="1" ht="75">
      <c r="C52" s="15"/>
      <c r="D52" s="45" t="s">
        <v>132</v>
      </c>
      <c r="E52" s="16"/>
      <c r="F52" s="37"/>
      <c r="G52" s="15"/>
      <c r="H52" s="15"/>
      <c r="J52" s="155"/>
      <c r="K52" s="13"/>
      <c r="L52" s="13"/>
      <c r="M52" s="13"/>
      <c r="N52" s="26"/>
      <c r="O52" s="26"/>
      <c r="P52" s="26"/>
    </row>
    <row r="53" spans="2:16" s="11" customFormat="1">
      <c r="C53" s="15"/>
      <c r="D53" s="100" t="s">
        <v>115</v>
      </c>
      <c r="E53" s="16" t="s">
        <v>13</v>
      </c>
      <c r="F53" s="14">
        <v>2</v>
      </c>
      <c r="G53" s="15"/>
      <c r="H53" s="15"/>
      <c r="J53" s="155"/>
      <c r="K53" s="13"/>
      <c r="L53" s="13"/>
      <c r="M53" s="13"/>
      <c r="N53" s="26"/>
      <c r="O53" s="26"/>
      <c r="P53" s="26"/>
    </row>
    <row r="54" spans="2:16">
      <c r="B54" s="61"/>
      <c r="C54" s="28"/>
      <c r="D54" s="153"/>
      <c r="E54" s="16"/>
      <c r="F54" s="37"/>
      <c r="G54" s="28"/>
      <c r="H54" s="28"/>
      <c r="J54" s="46"/>
      <c r="K54" s="27"/>
      <c r="L54" s="27"/>
      <c r="M54" s="27"/>
      <c r="N54" s="24"/>
      <c r="O54" s="24"/>
      <c r="P54" s="24"/>
    </row>
    <row r="55" spans="2:16">
      <c r="B55" s="171" t="s">
        <v>91</v>
      </c>
      <c r="C55" s="21"/>
      <c r="D55" s="22" t="s">
        <v>75</v>
      </c>
      <c r="E55" s="64"/>
      <c r="F55" s="44"/>
      <c r="G55" s="44"/>
      <c r="H55" s="26"/>
      <c r="I55" s="47"/>
      <c r="J55" s="27"/>
      <c r="K55" s="27"/>
      <c r="L55" s="27"/>
      <c r="M55" s="27"/>
      <c r="N55" s="24"/>
      <c r="O55" s="24"/>
    </row>
    <row r="56" spans="2:16" ht="91.9" customHeight="1">
      <c r="B56"/>
      <c r="C56" s="44"/>
      <c r="D56" s="99" t="s">
        <v>131</v>
      </c>
      <c r="E56" s="14" t="s">
        <v>13</v>
      </c>
      <c r="F56" s="152">
        <v>7</v>
      </c>
      <c r="G56" s="14"/>
      <c r="H56" s="13"/>
      <c r="I56" s="47"/>
      <c r="J56" s="27"/>
      <c r="K56" s="27"/>
      <c r="L56" s="27"/>
      <c r="M56" s="27"/>
      <c r="N56" s="24"/>
      <c r="O56" s="24"/>
    </row>
    <row r="57" spans="2:16" ht="13.9" customHeight="1">
      <c r="B57" s="156"/>
      <c r="C57" s="44"/>
      <c r="D57" s="99"/>
      <c r="E57" s="14"/>
      <c r="F57" s="152"/>
      <c r="G57" s="14"/>
      <c r="H57" s="13"/>
      <c r="I57" s="47"/>
      <c r="J57" s="27"/>
      <c r="K57" s="27"/>
      <c r="L57" s="27"/>
      <c r="M57" s="27"/>
      <c r="N57" s="24"/>
      <c r="O57" s="24"/>
    </row>
    <row r="58" spans="2:16" ht="19.899999999999999" customHeight="1">
      <c r="B58" s="171" t="s">
        <v>46</v>
      </c>
      <c r="C58" s="130"/>
      <c r="D58" s="22" t="s">
        <v>33</v>
      </c>
      <c r="E58" s="44"/>
      <c r="F58" s="44"/>
      <c r="G58" s="28"/>
      <c r="H58" s="27"/>
      <c r="I58" s="25"/>
      <c r="J58" s="27"/>
      <c r="K58" s="27"/>
      <c r="L58" s="27"/>
      <c r="M58" s="27"/>
      <c r="N58" s="24"/>
      <c r="O58" s="24"/>
    </row>
    <row r="59" spans="2:16" ht="112.9" customHeight="1">
      <c r="B59" s="84" t="s">
        <v>133</v>
      </c>
      <c r="C59" s="23"/>
      <c r="D59" s="99" t="s">
        <v>135</v>
      </c>
      <c r="E59" s="14" t="s">
        <v>13</v>
      </c>
      <c r="F59" s="14">
        <v>7</v>
      </c>
      <c r="G59" s="28"/>
      <c r="H59" s="27"/>
      <c r="I59" s="25"/>
      <c r="J59" s="27"/>
      <c r="K59" s="27"/>
      <c r="L59" s="27"/>
      <c r="M59" s="27"/>
      <c r="N59" s="24"/>
      <c r="O59" s="24"/>
    </row>
    <row r="60" spans="2:16" ht="14.45" customHeight="1">
      <c r="B60" s="84"/>
      <c r="C60" s="23"/>
      <c r="D60" s="99"/>
      <c r="E60" s="14"/>
      <c r="F60" s="14"/>
      <c r="G60" s="28"/>
      <c r="H60" s="27"/>
      <c r="I60" s="25"/>
      <c r="J60" s="27"/>
      <c r="K60" s="27"/>
      <c r="L60" s="27"/>
      <c r="M60" s="27"/>
      <c r="N60" s="24"/>
      <c r="O60" s="24"/>
    </row>
    <row r="61" spans="2:16" ht="16.149999999999999" customHeight="1">
      <c r="B61" s="171" t="s">
        <v>46</v>
      </c>
      <c r="C61" s="23"/>
      <c r="D61" s="174" t="s">
        <v>134</v>
      </c>
      <c r="E61" s="14"/>
      <c r="F61" s="14"/>
      <c r="G61" s="28"/>
      <c r="H61" s="27"/>
      <c r="I61" s="25"/>
      <c r="J61" s="27"/>
      <c r="K61" s="27"/>
      <c r="L61" s="27"/>
      <c r="M61" s="27"/>
      <c r="N61" s="24"/>
      <c r="O61" s="24"/>
    </row>
    <row r="62" spans="2:16" ht="69" customHeight="1">
      <c r="B62" s="84" t="s">
        <v>133</v>
      </c>
      <c r="C62" s="23"/>
      <c r="D62" s="99" t="s">
        <v>136</v>
      </c>
      <c r="E62" s="14" t="s">
        <v>13</v>
      </c>
      <c r="F62" s="14">
        <v>7</v>
      </c>
      <c r="G62" s="28"/>
      <c r="H62" s="27"/>
      <c r="I62" s="25"/>
      <c r="J62" s="27"/>
      <c r="K62" s="27"/>
      <c r="L62" s="27"/>
      <c r="M62" s="27"/>
      <c r="N62" s="24"/>
      <c r="O62" s="24"/>
    </row>
    <row r="63" spans="2:16">
      <c r="B63" s="129"/>
      <c r="C63" s="23"/>
      <c r="D63" s="13"/>
      <c r="E63" s="14"/>
      <c r="F63" s="14"/>
      <c r="G63" s="28"/>
      <c r="H63" s="27"/>
      <c r="I63" s="25"/>
      <c r="J63" s="27"/>
      <c r="K63" s="27"/>
      <c r="L63" s="27"/>
      <c r="M63" s="27"/>
      <c r="N63" s="24"/>
      <c r="O63" s="24"/>
    </row>
    <row r="64" spans="2:16" ht="16.5" thickBot="1">
      <c r="B64" s="129"/>
      <c r="C64" s="104" t="s">
        <v>18</v>
      </c>
      <c r="D64" s="141" t="s">
        <v>5</v>
      </c>
      <c r="E64" s="106"/>
      <c r="F64" s="106"/>
      <c r="G64" s="149"/>
      <c r="H64" s="150"/>
      <c r="I64" s="25"/>
      <c r="J64" s="27"/>
      <c r="K64" s="27"/>
      <c r="L64" s="27"/>
      <c r="M64" s="27"/>
      <c r="N64" s="24"/>
      <c r="O64" s="24"/>
    </row>
    <row r="65" spans="2:15" ht="15.75" thickTop="1">
      <c r="B65"/>
    </row>
    <row r="66" spans="2:15">
      <c r="B66"/>
    </row>
    <row r="67" spans="2:15" ht="15.75">
      <c r="B67"/>
      <c r="C67" s="148" t="s">
        <v>126</v>
      </c>
      <c r="D67" s="121" t="s">
        <v>106</v>
      </c>
    </row>
    <row r="68" spans="2:15">
      <c r="B68"/>
    </row>
    <row r="69" spans="2:15" ht="45">
      <c r="B69" s="49" t="s">
        <v>146</v>
      </c>
      <c r="D69" s="10" t="s">
        <v>112</v>
      </c>
      <c r="E69" s="9" t="s">
        <v>6</v>
      </c>
      <c r="F69" s="9">
        <v>2</v>
      </c>
    </row>
    <row r="70" spans="2:15">
      <c r="B70" s="49"/>
    </row>
    <row r="71" spans="2:15" ht="45.6" customHeight="1">
      <c r="B71" s="175" t="s">
        <v>107</v>
      </c>
      <c r="C71" s="157"/>
      <c r="D71" s="99" t="s">
        <v>130</v>
      </c>
      <c r="E71" s="14" t="s">
        <v>13</v>
      </c>
      <c r="F71" s="152">
        <v>3</v>
      </c>
      <c r="G71" s="14"/>
      <c r="H71" s="13"/>
      <c r="I71" s="47"/>
      <c r="J71" s="27"/>
      <c r="K71" s="27"/>
      <c r="L71" s="27"/>
      <c r="M71" s="27"/>
      <c r="N71" s="24"/>
      <c r="O71" s="24"/>
    </row>
    <row r="72" spans="2:15" ht="13.15" customHeight="1">
      <c r="B72" s="175"/>
      <c r="C72" s="158"/>
      <c r="D72" s="99"/>
      <c r="E72" s="14"/>
      <c r="F72" s="152"/>
      <c r="G72" s="14"/>
      <c r="H72" s="13"/>
      <c r="I72" s="47"/>
      <c r="J72" s="27"/>
      <c r="K72" s="27"/>
      <c r="L72" s="27"/>
      <c r="M72" s="27"/>
      <c r="N72" s="24"/>
      <c r="O72" s="24"/>
    </row>
    <row r="73" spans="2:15" ht="48.6" customHeight="1">
      <c r="B73" s="175" t="s">
        <v>108</v>
      </c>
      <c r="C73" s="157"/>
      <c r="D73" s="99" t="s">
        <v>121</v>
      </c>
      <c r="E73" s="14" t="s">
        <v>13</v>
      </c>
      <c r="F73" s="152">
        <v>3</v>
      </c>
      <c r="G73" s="14"/>
      <c r="H73" s="13"/>
      <c r="I73" s="47"/>
      <c r="J73" s="27"/>
      <c r="K73" s="27"/>
      <c r="L73" s="27"/>
      <c r="M73" s="27"/>
      <c r="N73" s="24"/>
      <c r="O73" s="24"/>
    </row>
    <row r="75" spans="2:15" ht="16.899999999999999" customHeight="1" thickBot="1">
      <c r="C75" s="108" t="s">
        <v>19</v>
      </c>
      <c r="D75" s="145" t="s">
        <v>5</v>
      </c>
      <c r="E75" s="81"/>
      <c r="F75" s="81"/>
      <c r="G75" s="81"/>
      <c r="H75" s="81"/>
    </row>
    <row r="76" spans="2:15" ht="15.75" thickTop="1"/>
  </sheetData>
  <pageMargins left="0.7" right="0.7" top="0.75" bottom="0.75" header="0.3" footer="0.3"/>
  <pageSetup paperSize="9" orientation="landscape" horizontalDpi="4294967295" verticalDpi="4294967295"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33"/>
  <sheetViews>
    <sheetView tabSelected="1" topLeftCell="A106" zoomScaleNormal="100" workbookViewId="0">
      <selection activeCell="D125" sqref="D125"/>
    </sheetView>
  </sheetViews>
  <sheetFormatPr defaultRowHeight="15"/>
  <cols>
    <col min="1" max="1" width="8" customWidth="1"/>
    <col min="2" max="2" width="8.85546875" style="57"/>
    <col min="3" max="3" width="11.140625" style="9" customWidth="1"/>
    <col min="4" max="4" width="58.28515625" customWidth="1"/>
    <col min="5" max="5" width="11.7109375" customWidth="1"/>
    <col min="6" max="6" width="8.85546875" style="69"/>
    <col min="7" max="7" width="10.5703125" style="9" customWidth="1"/>
  </cols>
  <sheetData>
    <row r="2" spans="2:8" ht="21">
      <c r="B2" s="131" t="s">
        <v>44</v>
      </c>
      <c r="C2" s="120" t="s">
        <v>77</v>
      </c>
      <c r="D2" s="40" t="s">
        <v>22</v>
      </c>
      <c r="E2" s="41"/>
    </row>
    <row r="5" spans="2:8" ht="16.5" thickBot="1">
      <c r="B5" s="132"/>
      <c r="C5" s="103" t="s">
        <v>44</v>
      </c>
      <c r="D5" s="145" t="s">
        <v>100</v>
      </c>
      <c r="E5" s="81"/>
      <c r="F5" s="110"/>
      <c r="G5" s="80"/>
    </row>
    <row r="6" spans="2:8" ht="16.5" thickTop="1">
      <c r="B6" s="132"/>
      <c r="C6" s="109"/>
      <c r="D6" s="146"/>
    </row>
    <row r="7" spans="2:8" ht="15.75">
      <c r="C7" s="144" t="s">
        <v>15</v>
      </c>
      <c r="D7" s="121" t="s">
        <v>58</v>
      </c>
    </row>
    <row r="8" spans="2:8" ht="15.75">
      <c r="C8" s="144"/>
      <c r="D8" s="121"/>
    </row>
    <row r="9" spans="2:8" ht="15.75">
      <c r="C9" s="144" t="s">
        <v>17</v>
      </c>
      <c r="D9" s="121" t="s">
        <v>60</v>
      </c>
    </row>
    <row r="10" spans="2:8" ht="15.75">
      <c r="C10" s="144"/>
      <c r="D10" s="121"/>
    </row>
    <row r="11" spans="2:8" ht="15.75">
      <c r="C11" s="144" t="s">
        <v>18</v>
      </c>
      <c r="D11" s="121" t="str">
        <f>+D91</f>
        <v>REGAL NA KOLESIH</v>
      </c>
    </row>
    <row r="12" spans="2:8" ht="15.75">
      <c r="C12" s="144"/>
      <c r="D12" s="121"/>
    </row>
    <row r="13" spans="2:8" ht="15.75">
      <c r="C13" s="144" t="s">
        <v>19</v>
      </c>
      <c r="D13" s="121" t="str">
        <f>+D104</f>
        <v>KOVINSKE POLICE -DRSNA VRATA</v>
      </c>
    </row>
    <row r="14" spans="2:8" ht="15.75">
      <c r="C14" s="144"/>
      <c r="D14" s="121"/>
    </row>
    <row r="15" spans="2:8" ht="15.75">
      <c r="C15" s="144" t="s">
        <v>28</v>
      </c>
      <c r="D15" s="146" t="str">
        <f>+D115</f>
        <v>PREMIČNI REGALI-HERBARIJ</v>
      </c>
      <c r="E15" s="28"/>
      <c r="F15" s="87"/>
      <c r="G15" s="17"/>
      <c r="H15" s="28"/>
    </row>
    <row r="16" spans="2:8" ht="15.75">
      <c r="C16" s="144"/>
      <c r="D16" s="146"/>
      <c r="E16" s="28"/>
      <c r="F16" s="87"/>
      <c r="G16" s="17"/>
      <c r="H16" s="28"/>
    </row>
    <row r="17" spans="3:9" ht="15.75">
      <c r="C17" s="109" t="s">
        <v>31</v>
      </c>
      <c r="D17" s="146" t="s">
        <v>89</v>
      </c>
    </row>
    <row r="18" spans="3:9">
      <c r="C18" s="29"/>
      <c r="D18" s="30"/>
    </row>
    <row r="22" spans="3:9">
      <c r="D22" t="s">
        <v>49</v>
      </c>
      <c r="E22" s="11"/>
      <c r="F22" s="9"/>
      <c r="I22" s="1"/>
    </row>
    <row r="23" spans="3:9">
      <c r="D23" s="30" t="s">
        <v>50</v>
      </c>
      <c r="E23" s="11"/>
      <c r="F23" s="9"/>
      <c r="I23" s="1"/>
    </row>
    <row r="24" spans="3:9">
      <c r="D24" s="72" t="s">
        <v>51</v>
      </c>
      <c r="E24" s="11"/>
      <c r="F24" s="9"/>
      <c r="I24" s="1"/>
    </row>
    <row r="25" spans="3:9">
      <c r="D25" s="72" t="s">
        <v>52</v>
      </c>
      <c r="E25" s="11"/>
      <c r="F25" s="9"/>
      <c r="I25" s="1"/>
    </row>
    <row r="26" spans="3:9">
      <c r="D26" s="72" t="s">
        <v>53</v>
      </c>
      <c r="E26" s="11"/>
      <c r="F26" s="9"/>
      <c r="I26" s="1"/>
    </row>
    <row r="27" spans="3:9">
      <c r="D27" s="72" t="s">
        <v>54</v>
      </c>
      <c r="E27" s="11"/>
      <c r="F27" s="9"/>
      <c r="I27" s="1"/>
    </row>
    <row r="28" spans="3:9" ht="45">
      <c r="D28" s="95" t="s">
        <v>55</v>
      </c>
      <c r="E28" s="11"/>
      <c r="F28" s="9"/>
      <c r="I28" s="1"/>
    </row>
    <row r="29" spans="3:9">
      <c r="D29" s="72" t="s">
        <v>56</v>
      </c>
      <c r="E29" s="11"/>
      <c r="F29" s="9"/>
      <c r="I29" s="1"/>
    </row>
    <row r="30" spans="3:9">
      <c r="D30" s="72" t="s">
        <v>57</v>
      </c>
      <c r="E30" s="11"/>
      <c r="F30" s="9"/>
      <c r="I30" s="1"/>
    </row>
    <row r="31" spans="3:9">
      <c r="D31" s="72"/>
      <c r="E31" s="11"/>
      <c r="F31" s="9"/>
      <c r="I31" s="1"/>
    </row>
    <row r="32" spans="3:9">
      <c r="D32" s="72"/>
      <c r="E32" s="11"/>
      <c r="F32" s="9"/>
      <c r="I32" s="1"/>
    </row>
    <row r="33" spans="2:14" ht="18.75">
      <c r="C33" s="78" t="s">
        <v>61</v>
      </c>
      <c r="D33" s="77" t="s">
        <v>58</v>
      </c>
    </row>
    <row r="34" spans="2:14" ht="18.75">
      <c r="C34" s="78"/>
      <c r="D34" s="77"/>
    </row>
    <row r="35" spans="2:14">
      <c r="B35" s="4" t="s">
        <v>90</v>
      </c>
      <c r="C35" s="2" t="s">
        <v>0</v>
      </c>
      <c r="D35" s="3" t="s">
        <v>1</v>
      </c>
      <c r="E35" s="4" t="s">
        <v>2</v>
      </c>
      <c r="F35" s="5" t="s">
        <v>3</v>
      </c>
      <c r="G35" s="5" t="s">
        <v>4</v>
      </c>
      <c r="H35" s="4" t="s">
        <v>5</v>
      </c>
      <c r="L35" s="6"/>
      <c r="M35" s="6"/>
      <c r="N35" s="6"/>
    </row>
    <row r="37" spans="2:14">
      <c r="B37" s="133" t="s">
        <v>15</v>
      </c>
      <c r="C37" s="7" t="s">
        <v>23</v>
      </c>
      <c r="D37" s="8" t="s">
        <v>59</v>
      </c>
      <c r="E37" s="39"/>
      <c r="F37" s="88"/>
      <c r="G37" s="48"/>
      <c r="H37" s="39"/>
    </row>
    <row r="39" spans="2:14">
      <c r="D39" s="51" t="s">
        <v>36</v>
      </c>
    </row>
    <row r="40" spans="2:14" ht="27">
      <c r="B40" s="134"/>
      <c r="C40" s="17"/>
      <c r="D40" s="62" t="s">
        <v>37</v>
      </c>
    </row>
    <row r="42" spans="2:14" ht="60">
      <c r="B42" s="134" t="s">
        <v>84</v>
      </c>
      <c r="C42" s="17"/>
      <c r="D42" s="94" t="s">
        <v>98</v>
      </c>
      <c r="E42" s="18" t="s">
        <v>13</v>
      </c>
      <c r="F42" s="87">
        <v>3</v>
      </c>
      <c r="G42" s="17"/>
      <c r="H42" s="28"/>
    </row>
    <row r="43" spans="2:14" ht="16.5" thickBot="1">
      <c r="C43" s="103" t="s">
        <v>61</v>
      </c>
      <c r="D43" s="138" t="s">
        <v>88</v>
      </c>
      <c r="E43" s="81"/>
      <c r="F43" s="110"/>
      <c r="G43" s="80"/>
      <c r="H43" s="81"/>
    </row>
    <row r="44" spans="2:14" ht="15.75" thickTop="1">
      <c r="D44" s="28"/>
      <c r="E44" s="28"/>
      <c r="F44" s="87"/>
      <c r="G44" s="17"/>
      <c r="H44" s="28"/>
    </row>
    <row r="45" spans="2:14">
      <c r="D45" s="28"/>
      <c r="E45" s="28"/>
      <c r="F45" s="87"/>
      <c r="G45" s="17"/>
      <c r="H45" s="28"/>
    </row>
    <row r="46" spans="2:14">
      <c r="D46" s="28"/>
      <c r="E46" s="28"/>
      <c r="F46" s="87"/>
      <c r="G46" s="17"/>
      <c r="H46" s="28"/>
    </row>
    <row r="47" spans="2:14" ht="18.75">
      <c r="C47" s="78" t="s">
        <v>62</v>
      </c>
      <c r="D47" s="77" t="s">
        <v>60</v>
      </c>
    </row>
    <row r="49" spans="2:9">
      <c r="B49" s="133" t="s">
        <v>45</v>
      </c>
      <c r="C49" s="7" t="s">
        <v>25</v>
      </c>
      <c r="D49" s="8" t="s">
        <v>154</v>
      </c>
      <c r="E49" s="28"/>
    </row>
    <row r="50" spans="2:9">
      <c r="B50" s="132"/>
      <c r="C50" s="48"/>
      <c r="D50" s="39"/>
      <c r="E50" s="28"/>
    </row>
    <row r="51" spans="2:9" ht="73.900000000000006" customHeight="1">
      <c r="B51" s="134"/>
      <c r="C51" s="17"/>
      <c r="D51" s="62" t="s">
        <v>155</v>
      </c>
    </row>
    <row r="53" spans="2:9" ht="50.45" customHeight="1">
      <c r="B53" s="134" t="s">
        <v>74</v>
      </c>
      <c r="C53" s="96"/>
      <c r="D53" s="94" t="s">
        <v>145</v>
      </c>
      <c r="E53" s="20" t="s">
        <v>42</v>
      </c>
      <c r="F53" s="89">
        <f>56*4</f>
        <v>224</v>
      </c>
    </row>
    <row r="54" spans="2:9">
      <c r="B54" s="134"/>
      <c r="C54" s="96"/>
      <c r="D54" s="56"/>
      <c r="E54" s="66"/>
    </row>
    <row r="55" spans="2:9" ht="60">
      <c r="B55" s="135" t="s">
        <v>24</v>
      </c>
      <c r="C55" s="48"/>
      <c r="D55" s="94" t="s">
        <v>144</v>
      </c>
      <c r="E55" s="28" t="s">
        <v>42</v>
      </c>
      <c r="F55" s="87">
        <v>51.3</v>
      </c>
      <c r="G55" s="17"/>
      <c r="H55" s="28"/>
    </row>
    <row r="56" spans="2:9">
      <c r="B56" s="132"/>
      <c r="C56" s="48"/>
      <c r="D56" s="39"/>
      <c r="F56" s="87"/>
      <c r="G56" s="17"/>
      <c r="H56" s="28"/>
    </row>
    <row r="57" spans="2:9">
      <c r="B57" s="133" t="s">
        <v>63</v>
      </c>
      <c r="C57" s="7" t="s">
        <v>26</v>
      </c>
      <c r="D57" s="8" t="s">
        <v>151</v>
      </c>
      <c r="E57" s="39"/>
      <c r="F57" s="88"/>
      <c r="G57" s="17"/>
      <c r="H57" s="28"/>
      <c r="I57" s="28"/>
    </row>
    <row r="58" spans="2:9">
      <c r="E58" s="28"/>
      <c r="F58" s="87"/>
      <c r="G58" s="17"/>
      <c r="H58" s="28"/>
    </row>
    <row r="59" spans="2:9" ht="24">
      <c r="D59" s="97" t="s">
        <v>150</v>
      </c>
      <c r="G59" s="17"/>
      <c r="H59" s="28"/>
    </row>
    <row r="60" spans="2:9" ht="56.45" customHeight="1">
      <c r="D60" s="63" t="s">
        <v>102</v>
      </c>
      <c r="G60" s="48"/>
      <c r="H60" s="39"/>
    </row>
    <row r="61" spans="2:9" ht="21" customHeight="1">
      <c r="B61" s="57" t="s">
        <v>10</v>
      </c>
      <c r="C61" s="17" t="s">
        <v>80</v>
      </c>
      <c r="D61" s="52" t="s">
        <v>138</v>
      </c>
      <c r="E61" s="68" t="s">
        <v>42</v>
      </c>
      <c r="F61" s="73">
        <f>18*9</f>
        <v>162</v>
      </c>
      <c r="G61" s="48"/>
      <c r="H61" s="39"/>
    </row>
    <row r="62" spans="2:9" ht="26.25">
      <c r="B62" s="57" t="s">
        <v>10</v>
      </c>
      <c r="C62" s="17" t="s">
        <v>81</v>
      </c>
      <c r="D62" s="52" t="s">
        <v>139</v>
      </c>
      <c r="E62" s="68" t="s">
        <v>42</v>
      </c>
      <c r="F62" s="73">
        <f>22.5*9</f>
        <v>202.5</v>
      </c>
      <c r="H62" s="28"/>
    </row>
    <row r="63" spans="2:9" ht="26.25">
      <c r="B63" s="134" t="s">
        <v>10</v>
      </c>
      <c r="C63" s="17" t="s">
        <v>82</v>
      </c>
      <c r="D63" s="52" t="s">
        <v>140</v>
      </c>
      <c r="E63" s="86" t="s">
        <v>42</v>
      </c>
      <c r="F63" s="73">
        <f>9*9</f>
        <v>81</v>
      </c>
      <c r="H63" s="28"/>
    </row>
    <row r="64" spans="2:9">
      <c r="B64" s="134"/>
      <c r="C64" s="17"/>
      <c r="D64" s="52"/>
      <c r="E64" s="86"/>
      <c r="F64" s="73"/>
      <c r="H64" s="28"/>
    </row>
    <row r="65" spans="2:9" ht="51.75">
      <c r="B65" s="96" t="s">
        <v>47</v>
      </c>
      <c r="C65" s="17"/>
      <c r="D65" s="52" t="s">
        <v>137</v>
      </c>
      <c r="E65" s="86"/>
      <c r="F65" s="73"/>
      <c r="H65" s="28"/>
    </row>
    <row r="66" spans="2:9">
      <c r="B66" s="134"/>
      <c r="C66" s="17"/>
      <c r="D66" s="170" t="s">
        <v>128</v>
      </c>
      <c r="E66" s="86" t="s">
        <v>42</v>
      </c>
      <c r="F66" s="73">
        <v>85</v>
      </c>
      <c r="H66" s="28"/>
    </row>
    <row r="67" spans="2:9">
      <c r="B67" s="134"/>
      <c r="C67" s="17"/>
      <c r="D67" s="52"/>
      <c r="E67" s="86"/>
      <c r="F67" s="73"/>
      <c r="H67" s="28"/>
    </row>
    <row r="68" spans="2:9">
      <c r="B68" s="133" t="s">
        <v>64</v>
      </c>
      <c r="C68" s="7" t="s">
        <v>85</v>
      </c>
      <c r="D68" s="8" t="s">
        <v>152</v>
      </c>
      <c r="E68" s="39"/>
      <c r="F68" s="88"/>
      <c r="G68" s="17"/>
      <c r="H68" s="28"/>
      <c r="I68" s="28"/>
    </row>
    <row r="69" spans="2:9" ht="24">
      <c r="C69" s="17"/>
      <c r="D69" s="97" t="s">
        <v>153</v>
      </c>
      <c r="E69" s="68"/>
      <c r="F69" s="70"/>
      <c r="G69" s="17"/>
      <c r="H69" s="28"/>
    </row>
    <row r="70" spans="2:9" ht="44.45" customHeight="1">
      <c r="C70" s="17"/>
      <c r="D70" s="63" t="s">
        <v>101</v>
      </c>
      <c r="E70" s="68"/>
      <c r="F70" s="70"/>
      <c r="G70" s="17"/>
      <c r="H70" s="28"/>
    </row>
    <row r="71" spans="2:9" ht="26.25">
      <c r="B71" s="57" t="s">
        <v>35</v>
      </c>
      <c r="C71" s="17"/>
      <c r="D71" s="52" t="s">
        <v>141</v>
      </c>
      <c r="E71" s="68" t="s">
        <v>42</v>
      </c>
      <c r="F71" s="73">
        <v>144</v>
      </c>
      <c r="G71" s="17"/>
      <c r="H71" s="28"/>
    </row>
    <row r="72" spans="2:9">
      <c r="C72" s="17"/>
      <c r="D72" s="52"/>
      <c r="E72" s="68"/>
      <c r="F72" s="73"/>
      <c r="G72" s="17"/>
      <c r="H72" s="28"/>
    </row>
    <row r="73" spans="2:9">
      <c r="C73" s="17"/>
      <c r="D73" s="52"/>
      <c r="E73" s="68"/>
      <c r="F73" s="70"/>
      <c r="G73" s="17"/>
      <c r="H73" s="28"/>
    </row>
    <row r="74" spans="2:9">
      <c r="B74" s="133" t="s">
        <v>86</v>
      </c>
      <c r="C74" s="7" t="s">
        <v>27</v>
      </c>
      <c r="D74" s="42" t="s">
        <v>87</v>
      </c>
      <c r="E74" s="39"/>
      <c r="F74" s="88"/>
      <c r="G74" s="48"/>
      <c r="I74" s="39"/>
    </row>
    <row r="75" spans="2:9" ht="93.6" customHeight="1">
      <c r="B75" s="134"/>
      <c r="C75" s="48"/>
      <c r="D75" s="53" t="s">
        <v>149</v>
      </c>
      <c r="E75" s="39"/>
      <c r="F75" s="88"/>
      <c r="G75" s="48"/>
      <c r="H75" s="39"/>
    </row>
    <row r="76" spans="2:9" ht="39" customHeight="1">
      <c r="B76" s="134"/>
      <c r="C76" s="48"/>
      <c r="D76" s="53" t="s">
        <v>122</v>
      </c>
      <c r="E76" s="60" t="s">
        <v>13</v>
      </c>
      <c r="F76" s="73">
        <v>16</v>
      </c>
      <c r="G76" s="48"/>
      <c r="H76" s="39"/>
    </row>
    <row r="77" spans="2:9" ht="36.6" customHeight="1">
      <c r="B77" s="134"/>
      <c r="C77" s="48"/>
      <c r="D77" s="53" t="s">
        <v>48</v>
      </c>
      <c r="E77" s="60" t="s">
        <v>42</v>
      </c>
      <c r="F77" s="73">
        <v>207</v>
      </c>
      <c r="G77" s="48"/>
      <c r="H77" s="39"/>
    </row>
    <row r="78" spans="2:9" ht="67.150000000000006" customHeight="1">
      <c r="B78" s="65" t="s">
        <v>16</v>
      </c>
      <c r="C78" s="168" t="s">
        <v>27</v>
      </c>
      <c r="D78" s="75" t="s">
        <v>142</v>
      </c>
      <c r="G78" s="48"/>
      <c r="H78" s="39"/>
    </row>
    <row r="79" spans="2:9" ht="16.899999999999999" customHeight="1">
      <c r="B79" s="65"/>
      <c r="C79" s="168"/>
      <c r="D79" s="173" t="s">
        <v>128</v>
      </c>
      <c r="E79" s="68" t="s">
        <v>42</v>
      </c>
      <c r="F79" s="73">
        <f>304*0.85*9</f>
        <v>2325.6</v>
      </c>
      <c r="G79" s="48"/>
      <c r="H79" s="39"/>
    </row>
    <row r="80" spans="2:9" ht="17.45" customHeight="1">
      <c r="B80" s="65"/>
      <c r="C80" s="168"/>
      <c r="D80" s="75"/>
      <c r="E80" s="68"/>
      <c r="F80" s="73"/>
      <c r="G80" s="48"/>
      <c r="H80" s="39"/>
    </row>
    <row r="81" spans="2:9" ht="15.6" customHeight="1">
      <c r="B81" s="65" t="str">
        <f>+B78</f>
        <v>N56</v>
      </c>
      <c r="C81" s="168" t="s">
        <v>117</v>
      </c>
      <c r="D81" s="169" t="s">
        <v>123</v>
      </c>
      <c r="E81" s="68"/>
      <c r="F81" s="73"/>
      <c r="G81" s="48"/>
      <c r="H81" s="39"/>
    </row>
    <row r="82" spans="2:9" ht="97.9" customHeight="1">
      <c r="D82" s="75" t="s">
        <v>143</v>
      </c>
      <c r="G82" s="48"/>
      <c r="H82" s="39"/>
    </row>
    <row r="83" spans="2:9" ht="12.6" customHeight="1">
      <c r="D83" s="172" t="s">
        <v>118</v>
      </c>
      <c r="E83" s="68" t="s">
        <v>13</v>
      </c>
      <c r="F83" s="73">
        <v>36</v>
      </c>
      <c r="G83" s="48"/>
      <c r="H83" s="39"/>
    </row>
    <row r="84" spans="2:9" ht="18" customHeight="1">
      <c r="B84" s="65"/>
      <c r="C84" s="168"/>
      <c r="D84" s="75"/>
      <c r="E84" s="68"/>
      <c r="F84" s="73"/>
      <c r="G84" s="48"/>
      <c r="H84" s="39"/>
    </row>
    <row r="85" spans="2:9" ht="12.6" customHeight="1" thickBot="1">
      <c r="C85" s="103" t="s">
        <v>62</v>
      </c>
      <c r="D85" s="139" t="s">
        <v>88</v>
      </c>
      <c r="E85" s="111"/>
      <c r="F85" s="112"/>
      <c r="G85" s="80"/>
      <c r="H85" s="67"/>
    </row>
    <row r="86" spans="2:9" ht="15.75" thickTop="1">
      <c r="D86" s="50"/>
      <c r="E86" s="35"/>
      <c r="F86" s="90"/>
      <c r="G86" s="17"/>
      <c r="H86" s="28"/>
    </row>
    <row r="87" spans="2:9">
      <c r="D87" s="50"/>
      <c r="E87" s="35"/>
      <c r="F87" s="90"/>
      <c r="G87" s="17"/>
      <c r="H87" s="28"/>
    </row>
    <row r="88" spans="2:9">
      <c r="D88" s="50"/>
      <c r="E88" s="35"/>
      <c r="F88" s="90"/>
      <c r="G88" s="17"/>
      <c r="H88" s="28"/>
    </row>
    <row r="89" spans="2:9" ht="18.75">
      <c r="C89" s="78" t="s">
        <v>65</v>
      </c>
      <c r="D89" s="82" t="s">
        <v>67</v>
      </c>
      <c r="E89" s="31"/>
      <c r="G89" s="17"/>
      <c r="H89" s="28"/>
    </row>
    <row r="90" spans="2:9">
      <c r="E90" s="28"/>
      <c r="F90" s="87"/>
      <c r="G90" s="17"/>
      <c r="H90" s="28"/>
    </row>
    <row r="91" spans="2:9">
      <c r="B91" s="133" t="s">
        <v>18</v>
      </c>
      <c r="C91" s="7" t="s">
        <v>29</v>
      </c>
      <c r="D91" s="8" t="s">
        <v>30</v>
      </c>
      <c r="E91" s="28"/>
      <c r="F91" s="87"/>
      <c r="G91" s="17"/>
      <c r="H91" s="28"/>
    </row>
    <row r="92" spans="2:9">
      <c r="B92" s="134"/>
      <c r="C92" s="48"/>
      <c r="D92" s="39"/>
      <c r="E92" s="28"/>
      <c r="F92" s="87"/>
      <c r="G92" s="17"/>
      <c r="H92" s="28"/>
    </row>
    <row r="93" spans="2:9" ht="96.75">
      <c r="B93" s="134"/>
      <c r="C93" s="48"/>
      <c r="D93" s="53" t="s">
        <v>124</v>
      </c>
      <c r="E93" s="28"/>
      <c r="F93" s="87"/>
      <c r="G93" s="17"/>
      <c r="H93" s="28"/>
    </row>
    <row r="94" spans="2:9">
      <c r="B94" s="57" t="s">
        <v>7</v>
      </c>
      <c r="D94" s="18" t="s">
        <v>83</v>
      </c>
      <c r="E94" s="58" t="s">
        <v>13</v>
      </c>
      <c r="F94" s="55">
        <v>5</v>
      </c>
      <c r="G94" s="28"/>
    </row>
    <row r="95" spans="2:9">
      <c r="B95" s="57" t="s">
        <v>8</v>
      </c>
      <c r="D95" s="38" t="s">
        <v>83</v>
      </c>
      <c r="E95" s="58" t="s">
        <v>13</v>
      </c>
      <c r="F95" s="91">
        <v>9</v>
      </c>
      <c r="G95" s="28"/>
    </row>
    <row r="96" spans="2:9">
      <c r="B96" s="134" t="s">
        <v>9</v>
      </c>
      <c r="C96" s="17"/>
      <c r="D96" s="28" t="s">
        <v>83</v>
      </c>
      <c r="E96" s="31" t="s">
        <v>13</v>
      </c>
      <c r="F96" s="87">
        <v>4</v>
      </c>
      <c r="G96" s="28"/>
      <c r="H96" s="28"/>
      <c r="I96" s="28"/>
    </row>
    <row r="97" spans="2:9">
      <c r="B97" s="134" t="s">
        <v>14</v>
      </c>
      <c r="C97" s="17"/>
      <c r="D97" s="28" t="s">
        <v>120</v>
      </c>
      <c r="E97" s="31" t="s">
        <v>13</v>
      </c>
      <c r="F97" s="87">
        <v>1</v>
      </c>
      <c r="G97" s="28"/>
      <c r="H97" s="28"/>
      <c r="I97" s="28"/>
    </row>
    <row r="98" spans="2:9">
      <c r="B98" s="134"/>
      <c r="C98" s="17"/>
      <c r="D98" s="28"/>
      <c r="E98" s="31"/>
      <c r="F98" s="87"/>
      <c r="G98" s="28"/>
      <c r="H98" s="28"/>
      <c r="I98" s="28"/>
    </row>
    <row r="99" spans="2:9" ht="16.5" thickBot="1">
      <c r="C99" s="103" t="s">
        <v>65</v>
      </c>
      <c r="D99" s="102" t="s">
        <v>88</v>
      </c>
      <c r="E99" s="113"/>
      <c r="F99" s="114"/>
      <c r="G99" s="105"/>
      <c r="H99" s="105"/>
    </row>
    <row r="100" spans="2:9" ht="16.5" thickTop="1">
      <c r="C100" s="109"/>
      <c r="D100" s="116"/>
      <c r="E100" s="117"/>
      <c r="F100" s="118"/>
      <c r="G100" s="119"/>
      <c r="H100" s="119"/>
    </row>
    <row r="101" spans="2:9" ht="15.75">
      <c r="C101" s="109"/>
      <c r="D101" s="116"/>
      <c r="E101" s="117"/>
      <c r="F101" s="118"/>
      <c r="G101" s="119"/>
      <c r="H101" s="119"/>
    </row>
    <row r="102" spans="2:9" ht="18.75">
      <c r="C102" s="78" t="s">
        <v>66</v>
      </c>
      <c r="D102" s="77" t="s">
        <v>68</v>
      </c>
      <c r="E102" s="58"/>
      <c r="H102" s="9"/>
    </row>
    <row r="103" spans="2:9">
      <c r="E103" s="58"/>
    </row>
    <row r="104" spans="2:9">
      <c r="B104" s="133" t="s">
        <v>19</v>
      </c>
      <c r="C104" s="7" t="s">
        <v>38</v>
      </c>
      <c r="D104" s="8" t="s">
        <v>69</v>
      </c>
      <c r="E104" s="59"/>
      <c r="F104" s="88"/>
      <c r="G104" s="17"/>
      <c r="H104" s="28"/>
    </row>
    <row r="105" spans="2:9">
      <c r="B105" s="134"/>
      <c r="C105" s="48"/>
      <c r="D105" s="39"/>
      <c r="E105" s="59"/>
      <c r="F105" s="88"/>
      <c r="G105" s="17"/>
      <c r="H105" s="28"/>
    </row>
    <row r="106" spans="2:9" ht="68.45" customHeight="1">
      <c r="B106" s="134"/>
      <c r="C106" s="48"/>
      <c r="D106" s="51" t="s">
        <v>157</v>
      </c>
      <c r="E106" s="59"/>
      <c r="F106" s="88"/>
      <c r="G106" s="17"/>
      <c r="H106" s="28"/>
    </row>
    <row r="107" spans="2:9">
      <c r="B107" s="57" t="s">
        <v>14</v>
      </c>
      <c r="C107" s="16" t="s">
        <v>119</v>
      </c>
      <c r="D107" s="15" t="s">
        <v>156</v>
      </c>
      <c r="E107" s="58" t="s">
        <v>13</v>
      </c>
      <c r="F107" s="89">
        <v>4</v>
      </c>
      <c r="G107" s="93"/>
    </row>
    <row r="108" spans="2:9">
      <c r="B108" s="134"/>
      <c r="C108" s="16"/>
      <c r="D108" s="15"/>
      <c r="E108" s="31"/>
      <c r="F108" s="83"/>
      <c r="G108" s="17"/>
      <c r="H108" s="28"/>
      <c r="I108" s="28"/>
    </row>
    <row r="109" spans="2:9" ht="16.5" thickBot="1">
      <c r="B109" s="134"/>
      <c r="C109" s="137" t="s">
        <v>66</v>
      </c>
      <c r="D109" s="138" t="s">
        <v>5</v>
      </c>
      <c r="E109" s="111"/>
      <c r="F109" s="112"/>
      <c r="G109" s="80"/>
      <c r="H109" s="81"/>
      <c r="I109" s="28"/>
    </row>
    <row r="110" spans="2:9" ht="15.75" thickTop="1">
      <c r="E110" s="74"/>
      <c r="F110" s="70"/>
      <c r="H110" s="28"/>
      <c r="I110" s="28"/>
    </row>
    <row r="111" spans="2:9">
      <c r="E111" s="74"/>
      <c r="F111" s="70"/>
      <c r="H111" s="28"/>
      <c r="I111" s="28"/>
    </row>
    <row r="112" spans="2:9">
      <c r="E112" s="74"/>
      <c r="F112" s="70"/>
      <c r="H112" s="28"/>
      <c r="I112" s="28"/>
    </row>
    <row r="113" spans="2:8" ht="18.75">
      <c r="C113" s="78" t="s">
        <v>70</v>
      </c>
      <c r="D113" s="77" t="s">
        <v>71</v>
      </c>
      <c r="E113" s="58"/>
      <c r="F113" s="92"/>
    </row>
    <row r="114" spans="2:8">
      <c r="B114" s="134"/>
      <c r="C114" s="48"/>
      <c r="D114" s="39"/>
      <c r="E114" s="39"/>
      <c r="F114" s="88"/>
      <c r="G114" s="17"/>
      <c r="H114" s="28"/>
    </row>
    <row r="115" spans="2:8">
      <c r="B115" s="133" t="s">
        <v>28</v>
      </c>
      <c r="C115" s="7" t="s">
        <v>39</v>
      </c>
      <c r="D115" s="8" t="s">
        <v>40</v>
      </c>
      <c r="E115" s="39"/>
      <c r="F115" s="88"/>
    </row>
    <row r="117" spans="2:8">
      <c r="B117" s="57" t="s">
        <v>21</v>
      </c>
      <c r="D117" s="51" t="s">
        <v>36</v>
      </c>
    </row>
    <row r="118" spans="2:8">
      <c r="D118" s="51" t="s">
        <v>158</v>
      </c>
    </row>
    <row r="119" spans="2:8" ht="24.75">
      <c r="D119" s="51" t="s">
        <v>41</v>
      </c>
      <c r="E119" t="s">
        <v>13</v>
      </c>
      <c r="F119" s="69">
        <v>10</v>
      </c>
    </row>
    <row r="120" spans="2:8">
      <c r="B120" s="134"/>
      <c r="C120" s="17"/>
      <c r="D120" s="28"/>
      <c r="E120" s="28"/>
      <c r="F120" s="87"/>
      <c r="G120" s="17"/>
      <c r="H120" s="28"/>
    </row>
    <row r="121" spans="2:8" ht="16.5" thickBot="1">
      <c r="B121" s="134"/>
      <c r="C121" s="103" t="s">
        <v>70</v>
      </c>
      <c r="D121" s="140" t="s">
        <v>5</v>
      </c>
      <c r="E121" s="115"/>
      <c r="F121" s="112"/>
      <c r="G121" s="80"/>
      <c r="H121" s="81"/>
    </row>
    <row r="122" spans="2:8" ht="15.75" thickTop="1">
      <c r="B122" s="134"/>
      <c r="C122" s="17"/>
      <c r="D122" s="28"/>
      <c r="E122" s="60"/>
      <c r="F122" s="73"/>
      <c r="G122" s="17"/>
      <c r="H122" s="28"/>
    </row>
    <row r="123" spans="2:8">
      <c r="B123" s="134"/>
      <c r="C123" s="17"/>
      <c r="D123" s="28"/>
      <c r="E123" s="60"/>
      <c r="F123" s="73"/>
      <c r="G123" s="17"/>
      <c r="H123" s="28"/>
    </row>
    <row r="124" spans="2:8" ht="18.75">
      <c r="C124" s="78" t="s">
        <v>72</v>
      </c>
      <c r="D124" s="77" t="s">
        <v>43</v>
      </c>
      <c r="E124" s="30"/>
      <c r="F124" s="90"/>
    </row>
    <row r="126" spans="2:8">
      <c r="B126" s="133" t="s">
        <v>31</v>
      </c>
      <c r="C126" s="7" t="s">
        <v>73</v>
      </c>
      <c r="D126" s="8" t="s">
        <v>43</v>
      </c>
    </row>
    <row r="127" spans="2:8">
      <c r="G127" s="9" t="s">
        <v>95</v>
      </c>
    </row>
    <row r="128" spans="2:8">
      <c r="B128" s="57" t="s">
        <v>35</v>
      </c>
      <c r="D128" t="str">
        <f>+D117</f>
        <v xml:space="preserve">SPLOŠNI OPIS: </v>
      </c>
    </row>
    <row r="129" spans="2:8" ht="75">
      <c r="D129" s="10" t="s">
        <v>96</v>
      </c>
      <c r="E129" t="s">
        <v>13</v>
      </c>
      <c r="F129" s="69">
        <v>1</v>
      </c>
    </row>
    <row r="130" spans="2:8">
      <c r="B130" s="134"/>
      <c r="C130" s="17"/>
      <c r="D130" s="28"/>
      <c r="E130" s="28"/>
      <c r="F130" s="87"/>
      <c r="G130" s="17"/>
      <c r="H130" s="28"/>
    </row>
    <row r="131" spans="2:8" ht="16.5" thickBot="1">
      <c r="B131" s="134"/>
      <c r="C131" s="103" t="s">
        <v>72</v>
      </c>
      <c r="D131" s="138" t="s">
        <v>5</v>
      </c>
      <c r="E131" s="81"/>
      <c r="F131" s="110"/>
      <c r="G131" s="80"/>
      <c r="H131" s="81"/>
    </row>
    <row r="132" spans="2:8" ht="15.75" thickTop="1"/>
    <row r="133" spans="2:8" ht="18.75">
      <c r="B133" s="136"/>
      <c r="C133" s="78"/>
      <c r="D133" s="77"/>
    </row>
  </sheetData>
  <pageMargins left="0.7" right="0.7" top="0.75" bottom="0.75" header="0.3" footer="0.3"/>
  <pageSetup paperSize="9" orientation="landscape" horizontalDpi="4294967295" verticalDpi="4294967295"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8"/>
  <sheetViews>
    <sheetView workbookViewId="0">
      <selection activeCell="D22" sqref="D22"/>
    </sheetView>
  </sheetViews>
  <sheetFormatPr defaultRowHeight="15"/>
  <cols>
    <col min="4" max="4" width="56.28515625" customWidth="1"/>
  </cols>
  <sheetData>
    <row r="2" spans="2:16" ht="18.75">
      <c r="B2" s="10"/>
      <c r="C2" s="147" t="s">
        <v>20</v>
      </c>
      <c r="D2" s="77" t="s">
        <v>127</v>
      </c>
    </row>
    <row r="3" spans="2:16">
      <c r="B3" s="10"/>
    </row>
    <row r="4" spans="2:16" ht="14.45" customHeight="1">
      <c r="B4" s="127"/>
      <c r="C4" s="124"/>
      <c r="D4" t="s">
        <v>49</v>
      </c>
      <c r="E4" s="30"/>
      <c r="F4" s="30"/>
      <c r="G4" s="30"/>
      <c r="H4" s="66"/>
    </row>
    <row r="5" spans="2:16">
      <c r="B5" s="125"/>
      <c r="D5" s="30" t="s">
        <v>50</v>
      </c>
      <c r="E5" s="11"/>
      <c r="F5" s="9"/>
      <c r="G5" s="9"/>
      <c r="H5" s="1"/>
    </row>
    <row r="6" spans="2:16">
      <c r="B6" s="125"/>
      <c r="D6" s="72" t="s">
        <v>51</v>
      </c>
      <c r="E6" s="11"/>
      <c r="F6" s="9"/>
      <c r="G6" s="9"/>
      <c r="H6" s="1"/>
    </row>
    <row r="7" spans="2:16">
      <c r="B7" s="125"/>
      <c r="D7" s="72" t="s">
        <v>52</v>
      </c>
      <c r="E7" s="11"/>
      <c r="F7" s="9"/>
      <c r="G7" s="9"/>
      <c r="H7" s="1"/>
    </row>
    <row r="8" spans="2:16">
      <c r="B8" s="125"/>
      <c r="D8" s="72" t="s">
        <v>148</v>
      </c>
      <c r="E8" s="11"/>
      <c r="F8" s="9"/>
      <c r="G8" s="9"/>
      <c r="H8" s="1"/>
    </row>
    <row r="9" spans="2:16" ht="30">
      <c r="B9" s="125"/>
      <c r="D9" s="95" t="s">
        <v>159</v>
      </c>
      <c r="E9" s="11"/>
      <c r="F9" s="9"/>
      <c r="G9" s="9"/>
      <c r="H9" s="1"/>
    </row>
    <row r="10" spans="2:16">
      <c r="B10" s="10"/>
    </row>
    <row r="11" spans="2:16">
      <c r="B11" s="10"/>
    </row>
    <row r="12" spans="2:16">
      <c r="B12" s="10"/>
    </row>
    <row r="13" spans="2:16" ht="16.899999999999999" customHeight="1">
      <c r="B13" s="128" t="s">
        <v>90</v>
      </c>
      <c r="C13" s="2" t="s">
        <v>92</v>
      </c>
      <c r="D13" s="3" t="s">
        <v>1</v>
      </c>
      <c r="E13" s="4" t="s">
        <v>2</v>
      </c>
      <c r="F13" s="4" t="s">
        <v>3</v>
      </c>
      <c r="G13" s="5" t="s">
        <v>4</v>
      </c>
      <c r="H13" s="4" t="s">
        <v>5</v>
      </c>
      <c r="I13" s="1"/>
    </row>
    <row r="14" spans="2:16">
      <c r="B14" s="10"/>
    </row>
    <row r="15" spans="2:16" ht="99" customHeight="1">
      <c r="B15" s="65" t="s">
        <v>47</v>
      </c>
      <c r="D15" s="151" t="s">
        <v>129</v>
      </c>
      <c r="E15" s="9" t="s">
        <v>6</v>
      </c>
      <c r="F15" s="9">
        <v>1</v>
      </c>
    </row>
    <row r="16" spans="2:16" s="11" customFormat="1">
      <c r="C16" s="15"/>
      <c r="D16" s="45"/>
      <c r="E16" s="16"/>
      <c r="F16" s="37"/>
      <c r="G16" s="15"/>
      <c r="H16" s="15"/>
      <c r="J16" s="155"/>
      <c r="K16" s="13"/>
      <c r="L16" s="13"/>
      <c r="M16" s="13"/>
      <c r="N16" s="26"/>
      <c r="O16" s="26"/>
      <c r="P16" s="26"/>
    </row>
    <row r="17" spans="2:15" ht="16.5" thickBot="1">
      <c r="B17" s="129"/>
      <c r="C17" s="104" t="s">
        <v>20</v>
      </c>
      <c r="D17" s="141" t="s">
        <v>5</v>
      </c>
      <c r="E17" s="106"/>
      <c r="F17" s="106"/>
      <c r="G17" s="149"/>
      <c r="H17" s="150"/>
      <c r="I17" s="25"/>
      <c r="J17" s="27"/>
      <c r="K17" s="27"/>
      <c r="L17" s="27"/>
      <c r="M17" s="27"/>
      <c r="N17" s="24"/>
      <c r="O17" s="24"/>
    </row>
    <row r="18" spans="2:15" ht="15.75" thickTop="1">
      <c r="B18" s="129"/>
      <c r="C18" s="23"/>
      <c r="D18" s="22"/>
      <c r="E18" s="44"/>
      <c r="F18" s="44"/>
      <c r="G18" s="28"/>
      <c r="H18" s="27"/>
      <c r="I18" s="25"/>
      <c r="J18" s="27"/>
      <c r="K18" s="27"/>
      <c r="L18" s="27"/>
      <c r="M18" s="27"/>
      <c r="N18" s="24"/>
      <c r="O18" s="2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I LABORATORIJSKA OPREMA</vt:lpstr>
      <vt:lpstr>II. KOVINSKA OPREMA</vt:lpstr>
      <vt:lpstr>III.TEHNIČNA OPREMA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Duša Bosnić</dc:creator>
  <cp:lastModifiedBy>Martina Jug</cp:lastModifiedBy>
  <cp:lastPrinted>2017-06-28T14:19:45Z</cp:lastPrinted>
  <dcterms:created xsi:type="dcterms:W3CDTF">2017-05-16T13:10:12Z</dcterms:created>
  <dcterms:modified xsi:type="dcterms:W3CDTF">2017-09-15T10:54:06Z</dcterms:modified>
</cp:coreProperties>
</file>